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752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0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H1133" i="2" s="1"/>
  <c r="E95" i="9"/>
  <c r="H1132" i="2" s="1"/>
  <c r="E94" i="9"/>
  <c r="H1131" i="2" s="1"/>
  <c r="E93" i="9"/>
  <c r="E92"/>
  <c r="H1129" i="2" s="1"/>
  <c r="F92" i="9"/>
  <c r="D92"/>
  <c r="H1086" i="2" s="1"/>
  <c r="C92" i="9"/>
  <c r="C87" s="1"/>
  <c r="H1038" i="2" s="1"/>
  <c r="H1043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H1012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H937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/>
  <c r="H775" i="2" s="1"/>
  <c r="G27" i="8"/>
  <c r="J27" s="1"/>
  <c r="N26"/>
  <c r="Q26"/>
  <c r="H864" i="2" s="1"/>
  <c r="G26" i="8"/>
  <c r="J26" s="1"/>
  <c r="N25"/>
  <c r="H773" i="2" s="1"/>
  <c r="G25" i="8"/>
  <c r="J25" s="1"/>
  <c r="N24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H558" i="2" s="1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 s="1"/>
  <c r="Q15" i="8"/>
  <c r="H855" i="2" s="1"/>
  <c r="G15" i="8"/>
  <c r="H555" i="2"/>
  <c r="J15" i="8"/>
  <c r="H645" i="2" s="1"/>
  <c r="N14" i="8"/>
  <c r="G14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R11" s="1"/>
  <c r="H881" i="2" s="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17" s="1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/>
  <c r="D22" i="5"/>
  <c r="C22"/>
  <c r="H137" i="2" s="1"/>
  <c r="H16" i="5"/>
  <c r="G16"/>
  <c r="D92" i="4"/>
  <c r="C9" i="14" s="1"/>
  <c r="D9" s="1"/>
  <c r="C92" i="4"/>
  <c r="C10" i="14" s="1"/>
  <c r="H69" i="2"/>
  <c r="D79" i="4"/>
  <c r="D85"/>
  <c r="C79"/>
  <c r="C85" s="1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C17" s="1"/>
  <c r="H222" i="2" s="1"/>
  <c r="G18" i="4"/>
  <c r="E7" i="14"/>
  <c r="H79" i="2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 s="1"/>
  <c r="H638"/>
  <c r="H562"/>
  <c r="H477"/>
  <c r="H945"/>
  <c r="D21" i="9"/>
  <c r="H953" i="2"/>
  <c r="H1192"/>
  <c r="H658"/>
  <c r="H654"/>
  <c r="H1172"/>
  <c r="F87" i="9"/>
  <c r="H1303" i="2"/>
  <c r="E149" i="11"/>
  <c r="H1325" i="2"/>
  <c r="H589"/>
  <c r="H829"/>
  <c r="H771"/>
  <c r="Q22" i="8"/>
  <c r="R22"/>
  <c r="H891" i="2"/>
  <c r="Q25" i="8"/>
  <c r="D87" i="9"/>
  <c r="H563" i="2"/>
  <c r="H747"/>
  <c r="H979"/>
  <c r="H950"/>
  <c r="H1121"/>
  <c r="H87"/>
  <c r="R36" i="8"/>
  <c r="H903" i="2" s="1"/>
  <c r="E35" i="9"/>
  <c r="H996" i="2" s="1"/>
  <c r="E79" i="11"/>
  <c r="H1320" i="2"/>
  <c r="H561"/>
  <c r="H1244"/>
  <c r="H1081"/>
  <c r="H863"/>
  <c r="G71" i="4"/>
  <c r="G79" s="1"/>
  <c r="D12" i="12" s="1"/>
  <c r="C149" i="11"/>
  <c r="H1305" i="2" s="1"/>
  <c r="E15" i="14"/>
  <c r="D15" s="1"/>
  <c r="H1296" i="2"/>
  <c r="H64"/>
  <c r="H977"/>
  <c r="E21" i="9"/>
  <c r="H985" i="2"/>
  <c r="D45" i="9"/>
  <c r="H974" i="2" s="1"/>
  <c r="C21" i="9"/>
  <c r="H921" i="2"/>
  <c r="H918"/>
  <c r="E82" i="9"/>
  <c r="H1119" i="2" s="1"/>
  <c r="H1130"/>
  <c r="D46" i="9"/>
  <c r="H975" i="2"/>
  <c r="G17" i="7"/>
  <c r="H310" i="2" s="1"/>
  <c r="A3" i="14"/>
  <c r="C96" i="2"/>
  <c r="C103"/>
  <c r="C119"/>
  <c r="C127"/>
  <c r="C141"/>
  <c r="C148"/>
  <c r="C163"/>
  <c r="C169"/>
  <c r="C68"/>
  <c r="C61"/>
  <c r="C47"/>
  <c r="C40"/>
  <c r="C25"/>
  <c r="C19"/>
  <c r="C4"/>
  <c r="C1334"/>
  <c r="C1320"/>
  <c r="C1313"/>
  <c r="C1298"/>
  <c r="C1291"/>
  <c r="C1276"/>
  <c r="C1269"/>
  <c r="C1255"/>
  <c r="C1248"/>
  <c r="C1233"/>
  <c r="C1227"/>
  <c r="C1212"/>
  <c r="C1205"/>
  <c r="C1190"/>
  <c r="C1183"/>
  <c r="C1170"/>
  <c r="C1165"/>
  <c r="C1154"/>
  <c r="C1149"/>
  <c r="C1141"/>
  <c r="C1135"/>
  <c r="C1129"/>
  <c r="C1122"/>
  <c r="C1117"/>
  <c r="C1109"/>
  <c r="C1103"/>
  <c r="C1097"/>
  <c r="C1090"/>
  <c r="C1085"/>
  <c r="C1077"/>
  <c r="C1071"/>
  <c r="C1065"/>
  <c r="C1058"/>
  <c r="C1053"/>
  <c r="C1045"/>
  <c r="C1039"/>
  <c r="C1033"/>
  <c r="C1026"/>
  <c r="C1021"/>
  <c r="C1013"/>
  <c r="C1007"/>
  <c r="C1001"/>
  <c r="C994"/>
  <c r="C989"/>
  <c r="C981"/>
  <c r="C975"/>
  <c r="C969"/>
  <c r="C962"/>
  <c r="C957"/>
  <c r="C949"/>
  <c r="C943"/>
  <c r="C937"/>
  <c r="C930"/>
  <c r="C925"/>
  <c r="C917"/>
  <c r="C910"/>
  <c r="C904"/>
  <c r="C897"/>
  <c r="C892"/>
  <c r="C884"/>
  <c r="C878"/>
  <c r="C872"/>
  <c r="C865"/>
  <c r="C860"/>
  <c r="C852"/>
  <c r="C846"/>
  <c r="C840"/>
  <c r="C833"/>
  <c r="C828"/>
  <c r="A6" i="5"/>
  <c r="C816" i="2"/>
  <c r="C810"/>
  <c r="C803"/>
  <c r="C798"/>
  <c r="C790"/>
  <c r="C784"/>
  <c r="C777"/>
  <c r="C770"/>
  <c r="C765"/>
  <c r="C757"/>
  <c r="C751"/>
  <c r="C746"/>
  <c r="C741"/>
  <c r="C734"/>
  <c r="C718"/>
  <c r="C707"/>
  <c r="C692"/>
  <c r="C679"/>
  <c r="C668"/>
  <c r="C651"/>
  <c r="C640"/>
  <c r="C626"/>
  <c r="C613"/>
  <c r="C601"/>
  <c r="C585"/>
  <c r="C574"/>
  <c r="C561"/>
  <c r="C547"/>
  <c r="C537"/>
  <c r="C520"/>
  <c r="C510"/>
  <c r="C496"/>
  <c r="C482"/>
  <c r="C470"/>
  <c r="C453"/>
  <c r="C442"/>
  <c r="C429"/>
  <c r="C414"/>
  <c r="C403"/>
  <c r="C387"/>
  <c r="C378"/>
  <c r="C368"/>
  <c r="C362"/>
  <c r="C357"/>
  <c r="C353"/>
  <c r="C349"/>
  <c r="C343"/>
  <c r="C336"/>
  <c r="C332"/>
  <c r="C328"/>
  <c r="C324"/>
  <c r="C318"/>
  <c r="C312"/>
  <c r="C307"/>
  <c r="C303"/>
  <c r="C299"/>
  <c r="C293"/>
  <c r="C287"/>
  <c r="C282"/>
  <c r="C278"/>
  <c r="C274"/>
  <c r="C269"/>
  <c r="C262"/>
  <c r="C258"/>
  <c r="C254"/>
  <c r="C250"/>
  <c r="C244"/>
  <c r="C237"/>
  <c r="C233"/>
  <c r="C229"/>
  <c r="C225"/>
  <c r="C218"/>
  <c r="C211"/>
  <c r="C206"/>
  <c r="C202"/>
  <c r="C198"/>
  <c r="C191"/>
  <c r="C185"/>
  <c r="C181"/>
  <c r="C781"/>
  <c r="C736"/>
  <c r="C731"/>
  <c r="C727"/>
  <c r="C724"/>
  <c r="C721"/>
  <c r="C717"/>
  <c r="C713"/>
  <c r="C708"/>
  <c r="C705"/>
  <c r="C702"/>
  <c r="C699"/>
  <c r="C694"/>
  <c r="C689"/>
  <c r="C686"/>
  <c r="C683"/>
  <c r="C680"/>
  <c r="C675"/>
  <c r="C671"/>
  <c r="C667"/>
  <c r="C664"/>
  <c r="C661"/>
  <c r="C656"/>
  <c r="C652"/>
  <c r="C649"/>
  <c r="C646"/>
  <c r="C642"/>
  <c r="C639"/>
  <c r="C634"/>
  <c r="C631"/>
  <c r="C628"/>
  <c r="C625"/>
  <c r="C622"/>
  <c r="C619"/>
  <c r="C614"/>
  <c r="C611"/>
  <c r="C608"/>
  <c r="C605"/>
  <c r="C602"/>
  <c r="C597"/>
  <c r="C594"/>
  <c r="C591"/>
  <c r="C587"/>
  <c r="C584"/>
  <c r="C581"/>
  <c r="C576"/>
  <c r="C573"/>
  <c r="C570"/>
  <c r="C567"/>
  <c r="C564"/>
  <c r="C559"/>
  <c r="C556"/>
  <c r="C552"/>
  <c r="C549"/>
  <c r="C546"/>
  <c r="C542"/>
  <c r="C538"/>
  <c r="C535"/>
  <c r="C532"/>
  <c r="C528"/>
  <c r="C525"/>
  <c r="C521"/>
  <c r="C517"/>
  <c r="C514"/>
  <c r="C511"/>
  <c r="C508"/>
  <c r="C505"/>
  <c r="C500"/>
  <c r="C497"/>
  <c r="C494"/>
  <c r="C491"/>
  <c r="C487"/>
  <c r="C483"/>
  <c r="C480"/>
  <c r="C477"/>
  <c r="C474"/>
  <c r="C471"/>
  <c r="C467"/>
  <c r="C462"/>
  <c r="C458"/>
  <c r="C455"/>
  <c r="C452"/>
  <c r="C449"/>
  <c r="C444"/>
  <c r="C441"/>
  <c r="C438"/>
  <c r="C434"/>
  <c r="C431"/>
  <c r="C428"/>
  <c r="C424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H862"/>
  <c r="H772"/>
  <c r="H1193"/>
  <c r="F107" i="9"/>
  <c r="H1195" i="2" s="1"/>
  <c r="E12" i="14"/>
  <c r="D12" s="1"/>
  <c r="C79" i="11"/>
  <c r="H1300" i="2" s="1"/>
  <c r="D3" i="12"/>
  <c r="G31" i="5"/>
  <c r="H161" i="2"/>
  <c r="H438"/>
  <c r="M17" i="7"/>
  <c r="H442" i="2" s="1"/>
  <c r="H228"/>
  <c r="L23" i="7"/>
  <c r="H426" i="2" s="1"/>
  <c r="H404"/>
  <c r="H988"/>
  <c r="E26" i="9"/>
  <c r="H1002" i="2"/>
  <c r="H231"/>
  <c r="L26" i="7"/>
  <c r="H429" i="2" s="1"/>
  <c r="J12" i="8"/>
  <c r="H642" i="2" s="1"/>
  <c r="I27" i="10"/>
  <c r="H1294" i="2"/>
  <c r="L19" i="7"/>
  <c r="H422" i="2" s="1"/>
  <c r="H240"/>
  <c r="L14" i="7"/>
  <c r="H417" i="2"/>
  <c r="H241"/>
  <c r="H570"/>
  <c r="J33" i="8"/>
  <c r="R33"/>
  <c r="H900" i="2" s="1"/>
  <c r="H861"/>
  <c r="J18" i="8"/>
  <c r="H774" i="2"/>
  <c r="E41" i="8"/>
  <c r="H518" i="2" s="1"/>
  <c r="H512"/>
  <c r="H785"/>
  <c r="Q38" i="8"/>
  <c r="N28"/>
  <c r="Q28" s="1"/>
  <c r="H866" i="2" s="1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987"/>
  <c r="H648"/>
  <c r="H667"/>
  <c r="H875"/>
  <c r="R34" i="8"/>
  <c r="H901" i="2" s="1"/>
  <c r="H871"/>
  <c r="H669"/>
  <c r="H662"/>
  <c r="H652"/>
  <c r="R24" i="8"/>
  <c r="H892" i="2" s="1"/>
  <c r="H664"/>
  <c r="R37" i="8"/>
  <c r="H904" i="2"/>
  <c r="H781"/>
  <c r="R16" i="8"/>
  <c r="H886" i="2" s="1"/>
  <c r="Q39" i="8"/>
  <c r="H876" i="2" s="1"/>
  <c r="Q42" i="8"/>
  <c r="R42" s="1"/>
  <c r="H909" i="2" s="1"/>
  <c r="H579"/>
  <c r="R26" i="8"/>
  <c r="H894" i="2"/>
  <c r="J39" i="8"/>
  <c r="H666" i="2"/>
  <c r="R39" i="8"/>
  <c r="H906" i="2" s="1"/>
  <c r="L18" i="7" l="1"/>
  <c r="H421" i="2" s="1"/>
  <c r="D31" i="7"/>
  <c r="H244" i="2"/>
  <c r="G31" i="7"/>
  <c r="G34" s="1"/>
  <c r="H327" i="2" s="1"/>
  <c r="H218"/>
  <c r="J17" i="7"/>
  <c r="H376" i="2" s="1"/>
  <c r="D31" i="5"/>
  <c r="D36" s="1"/>
  <c r="C94" i="4"/>
  <c r="H71" i="2" s="1"/>
  <c r="H776"/>
  <c r="E43" i="8"/>
  <c r="H520" i="2" s="1"/>
  <c r="C76"/>
  <c r="C83"/>
  <c r="C99"/>
  <c r="C115"/>
  <c r="C123"/>
  <c r="C137"/>
  <c r="C145"/>
  <c r="C159"/>
  <c r="C167"/>
  <c r="C72"/>
  <c r="C64"/>
  <c r="C51"/>
  <c r="C43"/>
  <c r="C29"/>
  <c r="C21"/>
  <c r="C8"/>
  <c r="A5" i="9"/>
  <c r="C1324" i="2"/>
  <c r="C1316"/>
  <c r="C1302"/>
  <c r="C1293"/>
  <c r="C1280"/>
  <c r="C1272"/>
  <c r="C1259"/>
  <c r="C1251"/>
  <c r="C1237"/>
  <c r="C1229"/>
  <c r="C1216"/>
  <c r="C1208"/>
  <c r="C1194"/>
  <c r="C1186"/>
  <c r="C1173"/>
  <c r="C1167"/>
  <c r="C1157"/>
  <c r="C1151"/>
  <c r="C1145"/>
  <c r="C1138"/>
  <c r="C1133"/>
  <c r="C1125"/>
  <c r="C1119"/>
  <c r="C1113"/>
  <c r="C1106"/>
  <c r="C1101"/>
  <c r="C1093"/>
  <c r="C1087"/>
  <c r="C1081"/>
  <c r="C1074"/>
  <c r="C1069"/>
  <c r="C1061"/>
  <c r="C1055"/>
  <c r="C1049"/>
  <c r="C1042"/>
  <c r="C1037"/>
  <c r="C1029"/>
  <c r="C1023"/>
  <c r="C1017"/>
  <c r="C1010"/>
  <c r="C1005"/>
  <c r="C997"/>
  <c r="C991"/>
  <c r="C985"/>
  <c r="C978"/>
  <c r="C973"/>
  <c r="C965"/>
  <c r="C959"/>
  <c r="C953"/>
  <c r="C946"/>
  <c r="C941"/>
  <c r="C933"/>
  <c r="C927"/>
  <c r="C921"/>
  <c r="C914"/>
  <c r="C908"/>
  <c r="C900"/>
  <c r="C894"/>
  <c r="C888"/>
  <c r="C881"/>
  <c r="C876"/>
  <c r="C868"/>
  <c r="C862"/>
  <c r="C856"/>
  <c r="C849"/>
  <c r="C844"/>
  <c r="C836"/>
  <c r="C830"/>
  <c r="C824"/>
  <c r="C819"/>
  <c r="C814"/>
  <c r="C806"/>
  <c r="C800"/>
  <c r="C794"/>
  <c r="C787"/>
  <c r="C782"/>
  <c r="C773"/>
  <c r="C767"/>
  <c r="C761"/>
  <c r="C754"/>
  <c r="C749"/>
  <c r="C743"/>
  <c r="C738"/>
  <c r="C726"/>
  <c r="C712"/>
  <c r="C701"/>
  <c r="C684"/>
  <c r="C673"/>
  <c r="C659"/>
  <c r="C645"/>
  <c r="C635"/>
  <c r="C618"/>
  <c r="C607"/>
  <c r="C593"/>
  <c r="C579"/>
  <c r="C569"/>
  <c r="C553"/>
  <c r="C543"/>
  <c r="C529"/>
  <c r="C515"/>
  <c r="C504"/>
  <c r="C488"/>
  <c r="C476"/>
  <c r="C463"/>
  <c r="C448"/>
  <c r="C437"/>
  <c r="C420"/>
  <c r="C409"/>
  <c r="C395"/>
  <c r="C382"/>
  <c r="C374"/>
  <c r="C364"/>
  <c r="C360"/>
  <c r="C355"/>
  <c r="C351"/>
  <c r="C347"/>
  <c r="C339"/>
  <c r="C334"/>
  <c r="C330"/>
  <c r="C326"/>
  <c r="C322"/>
  <c r="C314"/>
  <c r="C309"/>
  <c r="C305"/>
  <c r="C301"/>
  <c r="C297"/>
  <c r="C289"/>
  <c r="C284"/>
  <c r="C280"/>
  <c r="C276"/>
  <c r="C272"/>
  <c r="C264"/>
  <c r="C260"/>
  <c r="C256"/>
  <c r="C252"/>
  <c r="C248"/>
  <c r="C239"/>
  <c r="C235"/>
  <c r="C231"/>
  <c r="C227"/>
  <c r="C222"/>
  <c r="C213"/>
  <c r="C208"/>
  <c r="C204"/>
  <c r="C200"/>
  <c r="C195"/>
  <c r="C187"/>
  <c r="C183"/>
  <c r="A6" i="6"/>
  <c r="C739" i="2"/>
  <c r="C735"/>
  <c r="C728"/>
  <c r="C725"/>
  <c r="C722"/>
  <c r="C719"/>
  <c r="C716"/>
  <c r="C710"/>
  <c r="C706"/>
  <c r="C703"/>
  <c r="C700"/>
  <c r="C697"/>
  <c r="C691"/>
  <c r="C688"/>
  <c r="C685"/>
  <c r="C682"/>
  <c r="C678"/>
  <c r="C672"/>
  <c r="C669"/>
  <c r="C666"/>
  <c r="C663"/>
  <c r="C660"/>
  <c r="C653"/>
  <c r="C650"/>
  <c r="C647"/>
  <c r="C644"/>
  <c r="C641"/>
  <c r="C637"/>
  <c r="C633"/>
  <c r="C630"/>
  <c r="C627"/>
  <c r="C624"/>
  <c r="C620"/>
  <c r="C616"/>
  <c r="C612"/>
  <c r="C609"/>
  <c r="C606"/>
  <c r="C603"/>
  <c r="C600"/>
  <c r="C595"/>
  <c r="C592"/>
  <c r="C589"/>
  <c r="C586"/>
  <c r="C583"/>
  <c r="C578"/>
  <c r="C575"/>
  <c r="C571"/>
  <c r="C568"/>
  <c r="C565"/>
  <c r="C562"/>
  <c r="C557"/>
  <c r="C554"/>
  <c r="C551"/>
  <c r="C548"/>
  <c r="C544"/>
  <c r="C539"/>
  <c r="C536"/>
  <c r="C533"/>
  <c r="C530"/>
  <c r="C527"/>
  <c r="C524"/>
  <c r="C519"/>
  <c r="C516"/>
  <c r="C513"/>
  <c r="C509"/>
  <c r="C506"/>
  <c r="C502"/>
  <c r="C498"/>
  <c r="C495"/>
  <c r="C492"/>
  <c r="C489"/>
  <c r="C486"/>
  <c r="C481"/>
  <c r="C478"/>
  <c r="C475"/>
  <c r="C472"/>
  <c r="C469"/>
  <c r="C464"/>
  <c r="C461"/>
  <c r="C457"/>
  <c r="C454"/>
  <c r="C451"/>
  <c r="C447"/>
  <c r="C443"/>
  <c r="C439"/>
  <c r="C436"/>
  <c r="C433"/>
  <c r="C430"/>
  <c r="C425"/>
  <c r="C422"/>
  <c r="E87" i="9"/>
  <c r="E98" s="1"/>
  <c r="H1135" i="2" s="1"/>
  <c r="G56" i="4"/>
  <c r="H107" i="2" s="1"/>
  <c r="E40" i="9"/>
  <c r="H1001" i="2" s="1"/>
  <c r="K43" i="8"/>
  <c r="H700" i="2" s="1"/>
  <c r="R18" i="8"/>
  <c r="H888" i="2" s="1"/>
  <c r="H768"/>
  <c r="R15" i="8"/>
  <c r="H885" i="2" s="1"/>
  <c r="Q27" i="8"/>
  <c r="H865" i="2" s="1"/>
  <c r="H655"/>
  <c r="R27" i="8"/>
  <c r="H895" i="2" s="1"/>
  <c r="H565"/>
  <c r="H653"/>
  <c r="R25" i="8"/>
  <c r="H893" i="2" s="1"/>
  <c r="J20" i="8"/>
  <c r="J13"/>
  <c r="H643" i="2" s="1"/>
  <c r="H551"/>
  <c r="H120"/>
  <c r="D15" i="12"/>
  <c r="D11"/>
  <c r="D5"/>
  <c r="D13"/>
  <c r="H124" i="2"/>
  <c r="C31" i="5"/>
  <c r="H143" i="2" s="1"/>
  <c r="G36" i="5"/>
  <c r="H174" i="2" s="1"/>
  <c r="H170"/>
  <c r="H95" i="4"/>
  <c r="I17" i="7"/>
  <c r="F17"/>
  <c r="F31" s="1"/>
  <c r="D56" i="4"/>
  <c r="C86" i="2"/>
  <c r="C75"/>
  <c r="C78"/>
  <c r="C82"/>
  <c r="C94"/>
  <c r="C98"/>
  <c r="C102"/>
  <c r="C104"/>
  <c r="C118"/>
  <c r="C120"/>
  <c r="C124"/>
  <c r="C129"/>
  <c r="C140"/>
  <c r="C143"/>
  <c r="C147"/>
  <c r="C151"/>
  <c r="C161"/>
  <c r="C164"/>
  <c r="C168"/>
  <c r="C172"/>
  <c r="C69"/>
  <c r="C67"/>
  <c r="C63"/>
  <c r="C59"/>
  <c r="C48"/>
  <c r="C45"/>
  <c r="C41"/>
  <c r="C37"/>
  <c r="C27"/>
  <c r="C24"/>
  <c r="C20"/>
  <c r="C16"/>
  <c r="C5"/>
  <c r="C3"/>
  <c r="A5" i="8"/>
  <c r="C1332" i="2"/>
  <c r="C1321"/>
  <c r="C1318"/>
  <c r="C1314"/>
  <c r="C1310"/>
  <c r="C1300"/>
  <c r="C1297"/>
  <c r="C1292"/>
  <c r="C1288"/>
  <c r="C1277"/>
  <c r="C1275"/>
  <c r="C1271"/>
  <c r="C1267"/>
  <c r="C1256"/>
  <c r="C1253"/>
  <c r="C1249"/>
  <c r="C1245"/>
  <c r="C1235"/>
  <c r="C1232"/>
  <c r="C1228"/>
  <c r="C1224"/>
  <c r="C1213"/>
  <c r="C1211"/>
  <c r="C1207"/>
  <c r="C1203"/>
  <c r="C1191"/>
  <c r="C1188"/>
  <c r="C1184"/>
  <c r="C1180"/>
  <c r="C1171"/>
  <c r="C1169"/>
  <c r="C1166"/>
  <c r="C1163"/>
  <c r="C1155"/>
  <c r="C1153"/>
  <c r="C1150"/>
  <c r="C1147"/>
  <c r="C1142"/>
  <c r="C1139"/>
  <c r="C1137"/>
  <c r="C1134"/>
  <c r="C1131"/>
  <c r="C1126"/>
  <c r="C1123"/>
  <c r="C1121"/>
  <c r="C1118"/>
  <c r="C1115"/>
  <c r="C1110"/>
  <c r="C1107"/>
  <c r="C1105"/>
  <c r="C1102"/>
  <c r="C1099"/>
  <c r="C1094"/>
  <c r="C1091"/>
  <c r="C1089"/>
  <c r="C1086"/>
  <c r="C1083"/>
  <c r="C1078"/>
  <c r="C1075"/>
  <c r="C1073"/>
  <c r="C1070"/>
  <c r="C1067"/>
  <c r="C1062"/>
  <c r="C1059"/>
  <c r="C1057"/>
  <c r="C1054"/>
  <c r="C1051"/>
  <c r="C1046"/>
  <c r="C1043"/>
  <c r="C1041"/>
  <c r="C1038"/>
  <c r="C1035"/>
  <c r="C1030"/>
  <c r="C1027"/>
  <c r="C1025"/>
  <c r="C1022"/>
  <c r="C1019"/>
  <c r="C1014"/>
  <c r="C1011"/>
  <c r="C1009"/>
  <c r="C1006"/>
  <c r="C1003"/>
  <c r="C998"/>
  <c r="C995"/>
  <c r="C993"/>
  <c r="C990"/>
  <c r="C987"/>
  <c r="C982"/>
  <c r="C979"/>
  <c r="C977"/>
  <c r="C974"/>
  <c r="C971"/>
  <c r="C966"/>
  <c r="C963"/>
  <c r="C961"/>
  <c r="C958"/>
  <c r="C955"/>
  <c r="C950"/>
  <c r="C947"/>
  <c r="C945"/>
  <c r="C942"/>
  <c r="C939"/>
  <c r="C934"/>
  <c r="C931"/>
  <c r="C929"/>
  <c r="C926"/>
  <c r="C923"/>
  <c r="C918"/>
  <c r="C915"/>
  <c r="C913"/>
  <c r="C909"/>
  <c r="C906"/>
  <c r="C901"/>
  <c r="C898"/>
  <c r="C896"/>
  <c r="C893"/>
  <c r="C890"/>
  <c r="C885"/>
  <c r="C882"/>
  <c r="C880"/>
  <c r="C877"/>
  <c r="C874"/>
  <c r="C869"/>
  <c r="C866"/>
  <c r="C864"/>
  <c r="C861"/>
  <c r="C858"/>
  <c r="C853"/>
  <c r="C850"/>
  <c r="C848"/>
  <c r="C845"/>
  <c r="C842"/>
  <c r="C837"/>
  <c r="C834"/>
  <c r="C832"/>
  <c r="C829"/>
  <c r="C826"/>
  <c r="C821"/>
  <c r="C820"/>
  <c r="C818"/>
  <c r="C815"/>
  <c r="C812"/>
  <c r="C807"/>
  <c r="C804"/>
  <c r="C802"/>
  <c r="C799"/>
  <c r="C796"/>
  <c r="C791"/>
  <c r="C788"/>
  <c r="C786"/>
  <c r="C783"/>
  <c r="C779"/>
  <c r="C774"/>
  <c r="C771"/>
  <c r="C769"/>
  <c r="C766"/>
  <c r="C763"/>
  <c r="C758"/>
  <c r="C755"/>
  <c r="C753"/>
  <c r="C750"/>
  <c r="C748"/>
  <c r="C744"/>
  <c r="C742"/>
  <c r="C740"/>
  <c r="C737"/>
  <c r="C732"/>
  <c r="C720"/>
  <c r="C715"/>
  <c r="C709"/>
  <c r="C704"/>
  <c r="C698"/>
  <c r="C687"/>
  <c r="C681"/>
  <c r="C676"/>
  <c r="C670"/>
  <c r="C665"/>
  <c r="C654"/>
  <c r="C648"/>
  <c r="C643"/>
  <c r="C638"/>
  <c r="C632"/>
  <c r="C621"/>
  <c r="C615"/>
  <c r="C610"/>
  <c r="C604"/>
  <c r="C599"/>
  <c r="C588"/>
  <c r="C582"/>
  <c r="C577"/>
  <c r="C572"/>
  <c r="C566"/>
  <c r="C555"/>
  <c r="C550"/>
  <c r="C545"/>
  <c r="C540"/>
  <c r="C534"/>
  <c r="C523"/>
  <c r="C518"/>
  <c r="C512"/>
  <c r="C507"/>
  <c r="C501"/>
  <c r="C490"/>
  <c r="C485"/>
  <c r="C479"/>
  <c r="C473"/>
  <c r="C468"/>
  <c r="C456"/>
  <c r="C450"/>
  <c r="C445"/>
  <c r="C440"/>
  <c r="C435"/>
  <c r="C423"/>
  <c r="C417"/>
  <c r="C412"/>
  <c r="C406"/>
  <c r="C401"/>
  <c r="C389"/>
  <c r="C384"/>
  <c r="C380"/>
  <c r="C376"/>
  <c r="C372"/>
  <c r="M31" i="7"/>
  <c r="L13"/>
  <c r="H416" i="2" s="1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H288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H258" i="2" l="1"/>
  <c r="D34" i="7"/>
  <c r="H261" i="2" s="1"/>
  <c r="D10" i="12"/>
  <c r="H1124" i="2"/>
  <c r="E45" i="9"/>
  <c r="R20" i="8"/>
  <c r="H890" i="2" s="1"/>
  <c r="H650"/>
  <c r="C36" i="5"/>
  <c r="C33"/>
  <c r="H144" i="2" s="1"/>
  <c r="G33" i="5"/>
  <c r="H171" i="2" s="1"/>
  <c r="H354"/>
  <c r="I31" i="7"/>
  <c r="D95" i="4"/>
  <c r="H456" i="2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06" i="2" l="1"/>
  <c r="E46" i="9"/>
  <c r="H1007" i="2" s="1"/>
  <c r="H147"/>
  <c r="C37" i="5"/>
  <c r="D8" i="12"/>
  <c r="C42" i="5"/>
  <c r="G37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C45" i="5"/>
  <c r="H156" i="2" s="1"/>
  <c r="H148"/>
  <c r="D21" i="12"/>
  <c r="H175" i="2"/>
  <c r="G42" i="5"/>
  <c r="H42"/>
  <c r="D44" s="1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H72" i="2"/>
  <c r="D16" i="12"/>
  <c r="C6" i="14"/>
  <c r="D6" s="1"/>
  <c r="D6" i="12"/>
  <c r="D20" s="1"/>
  <c r="C44" i="5" l="1"/>
  <c r="G45"/>
  <c r="H179" i="2" s="1"/>
  <c r="G44" i="5"/>
  <c r="H178" i="2" s="1"/>
  <c r="H176"/>
  <c r="D22" i="12"/>
  <c r="D24"/>
  <c r="D23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<sst xmlns="http://schemas.openxmlformats.org/spreadsheetml/2006/main" count="4323" uniqueCount="1004">
  <si>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</si>
  <si>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</si>
  <si>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</si>
  <si>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</si>
  <si>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</si>
  <si>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</si>
  <si>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</si>
  <si>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</si>
  <si>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</si>
  <si>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</si>
  <si>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</si>
  <si>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</si>
  <si>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</si>
  <si>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</si>
  <si>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</si>
  <si>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</si>
  <si>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</si>
  <si>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</si>
  <si>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</si>
  <si>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</si>
  <si>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</si>
  <si>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</si>
  <si>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</si>
  <si>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</si>
  <si>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</si>
  <si>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</si>
  <si>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</si>
  <si>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</si>
  <si>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</si>
  <si>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</si>
  <si>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</si>
  <si>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</si>
  <si>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</si>
  <si>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</si>
  <si>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</si>
  <si>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</si>
  <si>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</si>
  <si>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</si>
  <si>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</si>
  <si>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</si>
  <si>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</si>
  <si>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</si>
  <si>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</si>
  <si>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</si>
  <si>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</si>
  <si>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</si>
  <si>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</si>
  <si>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</si>
  <si>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</si>
  <si>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</si>
  <si>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</si>
  <si>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</si>
  <si>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</si>
  <si>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</si>
  <si>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</si>
  <si>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</si>
  <si>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</si>
  <si>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</si>
  <si>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</si>
  <si>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</si>
  <si>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</si>
  <si>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</si>
  <si>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</si>
  <si>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</si>
  <si>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</si>
  <si>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</si>
  <si>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</si>
  <si>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</si>
  <si>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</si>
  <si>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</si>
  <si>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</si>
  <si>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</si>
  <si>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</si>
  <si>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</si>
  <si>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</si>
  <si>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</si>
  <si>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</si>
  <si>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</si>
  <si>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</si>
  <si>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</si>
  <si>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</si>
  <si>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</si>
  <si>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</si>
  <si>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</si>
  <si>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</si>
  <si>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</si>
  <si>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</si>
  <si>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</si>
  <si>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</si>
  <si>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</si>
  <si>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</si>
  <si>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</si>
  <si>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</si>
  <si>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</si>
  <si>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</si>
  <si>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</si>
  <si>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</si>
  <si>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</si>
  <si>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</si>
  <si>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</si>
  <si>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</si>
  <si>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</si>
  <si>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</si>
  <si>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</si>
  <si>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</si>
  <si>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</si>
  <si>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</si>
  <si>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</si>
  <si>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</si>
  <si>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</si>
  <si>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</si>
  <si>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</si>
  <si>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</si>
  <si>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</si>
  <si>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</si>
  <si>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</si>
  <si>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</si>
  <si>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</si>
  <si>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</si>
  <si>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</si>
  <si>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</si>
  <si>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</si>
  <si>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</si>
  <si>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</si>
  <si>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</si>
  <si>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</si>
  <si>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</si>
  <si>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</si>
  <si>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</si>
  <si>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</si>
  <si>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</si>
  <si>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</si>
  <si>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</si>
  <si>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</si>
  <si>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</si>
  <si>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</si>
  <si>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</si>
  <si>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</si>
  <si>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</si>
  <si>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</si>
  <si>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</si>
  <si>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</si>
  <si>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</si>
  <si>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</si>
  <si>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</si>
  <si>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</si>
  <si>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</si>
  <si>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</si>
  <si>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</si>
  <si>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</si>
  <si>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</si>
  <si>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</si>
  <si>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</si>
  <si>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</si>
  <si>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</si>
  <si>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</si>
  <si>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</si>
  <si>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</si>
  <si>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</si>
  <si>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</si>
  <si>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</si>
  <si>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</si>
  <si>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</si>
  <si>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</si>
  <si>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</si>
  <si>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</si>
  <si>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</si>
  <si>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</si>
  <si>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</si>
  <si>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</si>
  <si>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</si>
  <si>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</si>
  <si>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</si>
  <si>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</si>
  <si>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</si>
  <si>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</si>
  <si>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</si>
  <si>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</si>
  <si>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</si>
  <si>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</si>
  <si>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</si>
  <si>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</si>
  <si>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</si>
  <si>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</si>
  <si>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</si>
  <si>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</si>
  <si>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</si>
  <si>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</si>
  <si>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</si>
  <si>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</si>
  <si>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</si>
  <si>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</si>
  <si>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</si>
  <si>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</si>
  <si>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</si>
  <si>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</si>
  <si>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</si>
  <si>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</si>
  <si>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</si>
  <si>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</si>
  <si>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</si>
  <si>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</si>
  <si>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</si>
  <si>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</si>
  <si>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</si>
  <si>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</si>
  <si>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</si>
  <si>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</si>
  <si>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</si>
  <si>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</si>
  <si>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</si>
  <si>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</si>
  <si>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</si>
  <si>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</si>
  <si>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</si>
  <si>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</si>
  <si>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</si>
  <si>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</si>
  <si>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</si>
  <si>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</si>
  <si>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</si>
  <si>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</si>
  <si>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</si>
  <si>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</si>
  <si>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</si>
  <si>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</si>
  <si>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</si>
  <si>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</si>
  <si>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</si>
  <si>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</si>
  <si>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</si>
  <si>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</si>
  <si>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</si>
  <si>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</si>
  <si>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</si>
  <si>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</si>
  <si>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</si>
  <si>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</si>
  <si>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</si>
  <si>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</si>
  <si>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</si>
  <si>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</si>
  <si>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</si>
  <si>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</si>
  <si>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</si>
  <si>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</si>
  <si>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</si>
  <si>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</si>
  <si>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</si>
  <si>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</si>
  <si>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</si>
  <si>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</si>
  <si>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</si>
  <si>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</si>
  <si>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</si>
  <si>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</si>
  <si>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</si>
  <si>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</si>
  <si>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</si>
  <si>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</si>
  <si>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</si>
  <si>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</si>
  <si>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</si>
  <si>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</si>
  <si>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</si>
  <si>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</si>
  <si>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</si>
  <si>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</si>
  <si>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</si>
  <si>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</si>
  <si>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</si>
  <si>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</si>
  <si>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</si>
  <si>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</si>
  <si>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</si>
  <si>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</si>
  <si>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</si>
  <si>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</si>
  <si>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</si>
  <si>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</si>
  <si>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</si>
  <si>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</si>
  <si>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</si>
  <si>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</si>
  <si>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</si>
  <si>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</si>
  <si>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</si>
  <si>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</si>
  <si>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</si>
  <si>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</si>
  <si>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</si>
  <si>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</si>
  <si>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</si>
  <si>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</si>
  <si>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</si>
  <si>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</si>
  <si>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</si>
  <si>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</si>
  <si>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</si>
  <si>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</si>
  <si>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</si>
  <si>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</si>
  <si>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</si>
  <si>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</si>
  <si>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</si>
  <si>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</si>
  <si>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</si>
  <si>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</si>
  <si>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</si>
  <si>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</si>
  <si>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</si>
  <si>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</si>
  <si>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</si>
  <si>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</si>
  <si>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</si>
  <si>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</si>
  <si>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</si>
  <si>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</si>
  <si>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</si>
  <si>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</si>
  <si>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</si>
  <si>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</si>
  <si>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</si>
  <si>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</si>
  <si>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</si>
  <si>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</si>
  <si>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</si>
  <si>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</si>
  <si>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</si>
  <si>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</si>
  <si>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</si>
  <si>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</si>
  <si>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</si>
  <si>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</si>
  <si>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</si>
  <si>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</si>
  <si>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</si>
  <si>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</si>
  <si>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</si>
  <si>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</si>
  <si>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</si>
  <si>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</si>
  <si>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</si>
  <si>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</si>
  <si>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</si>
  <si>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</si>
  <si>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</si>
  <si>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</si>
  <si>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</si>
  <si>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</si>
  <si>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</si>
  <si>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</si>
  <si>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</si>
  <si>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</si>
  <si>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</si>
  <si>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</si>
  <si>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</si>
  <si>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</si>
  <si>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</si>
  <si>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</si>
  <si>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</si>
  <si>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</si>
  <si>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</si>
  <si>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</si>
  <si>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</si>
  <si>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</si>
  <si>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</si>
  <si>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</si>
  <si>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</si>
  <si>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</si>
  <si>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</si>
  <si>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</si>
  <si>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</si>
  <si>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</si>
  <si>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</si>
  <si>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</si>
  <si>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</si>
  <si>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</si>
  <si>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</si>
  <si>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</si>
  <si>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</si>
  <si>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</si>
  <si>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</si>
  <si>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</si>
  <si>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</si>
  <si>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</si>
  <si>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</si>
  <si>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</si>
  <si>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</si>
  <si>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</si>
  <si>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</si>
  <si>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</si>
  <si>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</si>
  <si>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</si>
  <si>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</si>
  <si>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</si>
  <si>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</si>
  <si>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</si>
  <si>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</si>
  <si>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</si>
  <si>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</si>
  <si>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</si>
  <si>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</si>
  <si>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</si>
  <si>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</si>
  <si>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</si>
  <si>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</si>
  <si>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</si>
  <si>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</si>
  <si>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</si>
  <si>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</si>
  <si>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</si>
  <si>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</si>
  <si>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</si>
  <si>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</si>
  <si>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</si>
  <si>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</si>
  <si>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</si>
  <si>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</si>
  <si>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</si>
  <si>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</si>
  <si>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</si>
  <si>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</si>
  <si>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</si>
  <si>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</si>
  <si>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</si>
  <si>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</si>
  <si>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</si>
  <si>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</si>
  <si>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</si>
  <si>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</si>
  <si>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</si>
  <si>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</si>
  <si>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</si>
  <si>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</si>
  <si>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</si>
  <si>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</si>
  <si>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</si>
  <si>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</si>
  <si>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</si>
  <si>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</si>
  <si>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</si>
  <si>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</si>
  <si>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</si>
  <si>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</si>
  <si>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</si>
  <si>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</si>
  <si>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</si>
  <si>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</si>
  <si>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</si>
  <si>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</si>
  <si>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</si>
  <si>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</si>
  <si>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</si>
  <si>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</si>
  <si>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</si>
  <si>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</si>
  <si>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</si>
  <si>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</si>
  <si>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</si>
  <si>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</si>
  <si>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</si>
  <si>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</si>
  <si>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</si>
  <si>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</si>
  <si>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</si>
  <si>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</si>
  <si>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</si>
  <si>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</si>
  <si>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</si>
  <si>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</si>
  <si>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</si>
  <si>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</si>
  <si>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</si>
  <si>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</si>
  <si>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</si>
  <si>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</si>
  <si>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</si>
  <si>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</si>
  <si>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</si>
  <si>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</si>
  <si>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</si>
  <si>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</si>
  <si>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</si>
  <si>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</si>
  <si>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</si>
  <si>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</si>
  <si>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</si>
  <si>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</si>
  <si>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</si>
  <si>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</si>
  <si>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</si>
  <si>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</si>
  <si>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</si>
  <si>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</si>
  <si>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</si>
  <si>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</si>
  <si>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</si>
  <si>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</si>
  <si>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</si>
  <si>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</si>
  <si>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</si>
  <si>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</si>
  <si>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</si>
  <si>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</si>
  <si>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</si>
  <si>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</si>
  <si>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</si>
  <si>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</si>
  <si>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</si>
  <si>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</si>
  <si>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</si>
  <si>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</si>
  <si>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</si>
  <si>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</si>
  <si>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</si>
  <si>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</si>
  <si>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</si>
  <si>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</si>
  <si>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</si>
  <si>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</si>
  <si>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</si>
  <si>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</si>
  <si>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</si>
  <si>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</si>
  <si>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</si>
  <si>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</si>
  <si>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</si>
  <si>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</si>
  <si>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</si>
  <si>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</si>
  <si>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</si>
  <si>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</si>
  <si>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</si>
  <si>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</si>
  <si>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</si>
  <si>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</si>
  <si>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</si>
  <si>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</si>
  <si>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</si>
  <si>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</si>
  <si>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</si>
  <si>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</si>
  <si>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</si>
  <si>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</si>
  <si>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</si>
  <si>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</si>
  <si>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</si>
  <si>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</si>
  <si>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</si>
  <si>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</si>
  <si>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</si>
  <si>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</si>
  <si>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</si>
  <si>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</si>
  <si>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</si>
  <si>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</si>
  <si>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</si>
  <si>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</si>
  <si>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</si>
  <si>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</si>
  <si>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</si>
  <si>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</si>
  <si>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</si>
  <si>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</si>
  <si>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</si>
  <si>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</si>
  <si>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</si>
  <si>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</si>
  <si>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</si>
  <si>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</si>
  <si>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</si>
  <si>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</si>
  <si>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</si>
  <si>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</si>
  <si>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</si>
  <si>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</si>
  <si>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</si>
  <si>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</si>
  <si>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</si>
  <si>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</si>
  <si>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</si>
  <si>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</si>
  <si>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</si>
  <si>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</si>
  <si>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</si>
  <si>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</si>
  <si>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</si>
  <si>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</si>
  <si>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</si>
  <si>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</si>
  <si>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</si>
  <si>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</si>
  <si>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</si>
  <si>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</si>
  <si>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</si>
  <si>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</si>
  <si>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</si>
  <si>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</si>
  <si>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</si>
  <si>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</si>
  <si>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</si>
  <si>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</si>
  <si>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</si>
  <si>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</si>
  <si>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</si>
  <si>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</si>
  <si>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</si>
  <si>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</si>
  <si>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</si>
  <si>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</si>
  <si>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</si>
  <si>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</si>
  <si>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</si>
  <si>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</si>
  <si>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</si>
  <si>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</si>
  <si>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</si>
  <si>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</si>
  <si>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</si>
  <si>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</si>
  <si>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</si>
  <si>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</si>
  <si>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</si>
  <si>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</si>
  <si>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</si>
  <si>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</si>
  <si>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</si>
  <si>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</si>
  <si>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</si>
  <si>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</si>
  <si>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</si>
  <si>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</si>
  <si>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</si>
  <si>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</si>
  <si>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</si>
  <si>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</si>
  <si>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</si>
  <si>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</si>
  <si>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</si>
  <si>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</si>
  <si>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</si>
  <si>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</si>
  <si>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</si>
  <si>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</si>
  <si>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</si>
  <si>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</si>
  <si>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</si>
  <si>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</si>
  <si>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</si>
  <si>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</si>
  <si>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</si>
  <si>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</si>
  <si>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</si>
  <si>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</si>
  <si>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</si>
  <si>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</si>
  <si>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</si>
  <si>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</si>
  <si>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</si>
  <si>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</si>
  <si>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</si>
  <si>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</si>
  <si>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</si>
  <si>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</si>
  <si>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</si>
  <si>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</si>
  <si>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</si>
  <si>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</si>
  <si>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</si>
  <si>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</si>
  <si>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</si>
  <si>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</si>
  <si>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</si>
  <si>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</si>
  <si>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</si>
  <si>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</si>
  <si>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</si>
  <si>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</si>
  <si>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</si>
  <si>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</si>
  <si>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</si>
  <si>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</si>
  <si>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</si>
  <si>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</si>
  <si>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</si>
  <si>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</si>
  <si>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</si>
  <si>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</si>
  <si>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</si>
  <si>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</si>
  <si>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</si>
  <si>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</si>
  <si>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</si>
  <si>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</si>
  <si>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</si>
  <si>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</si>
  <si>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</si>
  <si>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</si>
  <si>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</si>
  <si>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</si>
  <si>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</si>
  <si>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</si>
  <si>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</si>
  <si>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</si>
  <si>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</si>
  <si>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</si>
  <si>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</si>
  <si>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</si>
  <si>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</si>
  <si>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</si>
  <si>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</si>
  <si>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</si>
  <si>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</si>
  <si>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</si>
  <si>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</si>
  <si>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</si>
  <si>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</si>
  <si>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</si>
  <si>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</si>
  <si>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</si>
  <si>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</si>
  <si>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</si>
  <si>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</si>
  <si>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</si>
  <si>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</si>
  <si>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</si>
  <si>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</si>
  <si>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</si>
  <si>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</si>
  <si>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</si>
  <si>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</si>
  <si>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</si>
  <si>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</si>
  <si>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</si>
  <si>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</si>
  <si>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</si>
  <si>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</si>
  <si>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</si>
  <si>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</si>
  <si>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</si>
  <si>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</si>
  <si>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</si>
  <si>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</si>
  <si>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</si>
  <si>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</si>
  <si>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</si>
  <si>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</si>
  <si>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</si>
  <si>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</si>
  <si>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</si>
  <si>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</si>
  <si>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</si>
  <si>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</si>
  <si>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</si>
  <si>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</si>
  <si>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</si>
  <si>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</si>
  <si>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</si>
  <si>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</si>
  <si>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</si>
  <si>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</si>
  <si>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</si>
  <si>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</si>
  <si>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</si>
  <si>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</si>
  <si>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</si>
  <si>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</si>
  <si>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</si>
  <si>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</si>
  <si>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</si>
  <si>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</si>
  <si>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</si>
  <si>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</si>
  <si>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</si>
  <si>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</si>
  <si>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</si>
  <si>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</si>
  <si>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</si>
  <si>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</si>
  <si>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</si>
  <si>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</si>
  <si>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</si>
  <si>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</si>
  <si>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</si>
  <si>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</si>
  <si>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</si>
  <si>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</si>
  <si>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</si>
  <si>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</si>
  <si>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</si>
  <si>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</si>
  <si>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</si>
  <si>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</si>
  <si>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</si>
  <si>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</si>
  <si>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</si>
  <si>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</si>
  <si>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</si>
  <si>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</si>
  <si>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</si>
  <si>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</si>
  <si>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</si>
  <si>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</si>
  <si>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</si>
  <si>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</si>
  <si>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</si>
  <si>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</si>
  <si>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</si>
  <si>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</si>
  <si>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</si>
  <si>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</si>
  <si>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</si>
  <si>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</si>
  <si>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</si>
  <si>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</si>
  <si>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</si>
  <si>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</si>
  <si>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</si>
  <si>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</si>
  <si>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</si>
  <si>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</si>
  <si>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</si>
  <si>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</si>
  <si>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</si>
  <si>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</si>
  <si>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</si>
  <si>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</si>
  <si>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</si>
  <si>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</si>
  <si>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</si>
  <si>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</si>
  <si>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</si>
  <si>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</si>
  <si>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</si>
  <si>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</si>
  <si>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</si>
  <si>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</si>
  <si>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</si>
  <si>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</si>
  <si>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</si>
  <si>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</si>
  <si>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</si>
  <si>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</si>
  <si>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</si>
  <si>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</si>
  <si>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</si>
  <si>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</si>
  <si>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</si>
  <si>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</si>
  <si>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</si>
  <si>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</si>
  <si>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</si>
  <si>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</si>
  <si>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</si>
  <si>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</si>
  <si>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</si>
  <si>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</si>
  <si>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</si>
  <si>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</si>
  <si>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</si>
  <si>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</si>
  <si>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</si>
  <si>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</si>
  <si>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</si>
  <si>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</si>
  <si>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</si>
  <si>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</si>
  <si>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</si>
  <si>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</si>
  <si>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</si>
  <si>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</si>
  <si>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</si>
  <si>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</si>
  <si>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</si>
  <si>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</si>
  <si>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</si>
  <si>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</si>
  <si>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</si>
  <si>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</si>
  <si>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</si>
  <si>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</si>
  <si>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</si>
  <si>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</si>
  <si>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</si>
  <si>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</si>
  <si>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</si>
  <si>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</si>
  <si>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</si>
  <si>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</si>
  <si>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</si>
  <si>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</si>
  <si>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</si>
  <si>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</si>
  <si>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</si>
  <si>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</si>
  <si>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</si>
  <si>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</si>
  <si>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</si>
  <si>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</si>
  <si>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</si>
  <si>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</si>
  <si>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</si>
  <si>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</si>
  <si>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</si>
  <si>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</si>
  <si>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</si>
  <si>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</si>
  <si>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</si>
  <si>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</si>
  <si>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</si>
  <si>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</si>
  <si>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</si>
  <si>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</si>
  <si>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</si>
  <si>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</si>
  <si>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</si>
  <si>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</si>
  <si>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</si>
  <si>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</si>
  <si>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</si>
  <si>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</si>
  <si>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</si>
  <si>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</si>
  <si>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</si>
  <si>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</si>
  <si>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</si>
  <si>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</si>
  <si>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</si>
  <si>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</si>
  <si>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</si>
  <si>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</si>
  <si>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</si>
  <si>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</si>
  <si>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</si>
  <si>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</si>
  <si>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</si>
  <si>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</si>
  <si>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</si>
  <si>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</si>
  <si>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</si>
  <si>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</si>
  <si>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</si>
  <si>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</si>
  <si>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</si>
  <si>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</si>
  <si>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</si>
  <si>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</si>
  <si>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</si>
  <si>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</si>
  <si>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</si>
  <si>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</si>
  <si>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</si>
  <si>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</si>
  <si>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</si>
  <si>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</si>
  <si>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</si>
  <si>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</si>
  <si>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</si>
  <si>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</si>
  <si>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</si>
  <si>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</si>
  <si>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</si>
  <si>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</si>
  <si>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</si>
  <si>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</si>
  <si>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</si>
  <si>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</si>
  <si>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</si>
  <si>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</si>
  <si>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</si>
  <si>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</si>
  <si>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</si>
  <si>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</si>
  <si>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</si>
  <si>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</si>
  <si>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</si>
  <si>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</si>
  <si>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</si>
  <si>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</si>
  <si>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</si>
  <si>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</si>
  <si>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</si>
  <si>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</si>
  <si>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</si>
  <si>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</si>
  <si>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</si>
  <si>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</si>
  <si>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</si>
  <si>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</si>
  <si>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</si>
  <si>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КММ АД</t>
  </si>
  <si>
    <t>127013845</t>
  </si>
  <si>
    <t>Таня Николова, Илиян Тодоровски, Мариян Колев</t>
  </si>
  <si>
    <t>ЗАЕДНО от всеки двама члена на Съвета на директорите</t>
  </si>
  <si>
    <t>гр.Шумен, бул.Мадара 38</t>
  </si>
  <si>
    <t>054/892021</t>
  </si>
  <si>
    <t>kmm68@b-trust.org</t>
  </si>
  <si>
    <t>www.kmmbg.com</t>
  </si>
  <si>
    <t>БИК “Капиталов Пазар” ЕООД</t>
  </si>
  <si>
    <t>Елеонора Цветанова</t>
  </si>
  <si>
    <t>Гл.счетоводител</t>
  </si>
  <si>
    <t>1. КММ Солар ООД</t>
  </si>
  <si>
    <t>1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</si>
</sst>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Елеонора Цветанова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14229</v>
      </c>
      <c r="D6" s="625">
        <f t="shared" ref="D6:D15" si="0">C6-E6</f>
        <v>0</v>
      </c>
      <c r="E6" s="596">
        <f>'1-Баланс'!G95</f>
        <v>14229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10685</v>
      </c>
      <c r="D7" s="625">
        <f t="shared" si="0"/>
        <v>10385</v>
      </c>
      <c r="E7" s="596">
        <f>'1-Баланс'!G18</f>
        <v>300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-346</v>
      </c>
      <c r="D8" s="625">
        <f t="shared" si="0"/>
        <v>0</v>
      </c>
      <c r="E8" s="596">
        <f>ABS('2-Отчет за доходите'!C44)-ABS('2-Отчет за доходите'!G44)</f>
        <v>-346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279</v>
      </c>
      <c r="D9" s="625">
        <f t="shared" si="0"/>
        <v>0</v>
      </c>
      <c r="E9" s="596">
        <f>'3-Отчет за паричния поток'!C45</f>
        <v>279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472</v>
      </c>
      <c r="D10" s="625">
        <f t="shared" si="0"/>
        <v>0</v>
      </c>
      <c r="E10" s="596">
        <f>'3-Отчет за паричния поток'!C46</f>
        <v>472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10685</v>
      </c>
      <c r="D11" s="625">
        <f t="shared" si="0"/>
        <v>0</v>
      </c>
      <c r="E11" s="596">
        <f>'4-Отчет за собствения капитал'!L34</f>
        <v>10685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6</v>
      </c>
      <c r="D14" s="625">
        <f t="shared" si="0"/>
        <v>6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-6</v>
      </c>
      <c r="E15" s="596">
        <f>'Справка 5'!C148+'Справка 5'!C78</f>
        <v>6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-0.22351421188630491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-3.2381843706130092E-2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-9.7629796839729124E-2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-2.4316536650502495E-2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0.81731784582893352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1.2778936392075078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0.55109489051094895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0.24608967674661106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0.24608967674661106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0.11949976841130153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0.10879190385831752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0.132077004305093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0.3316799251286851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0.24906880314849952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33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3.088441740758072E-3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0.18798449612403101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12.178694158075601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КММ АД</v>
      </c>
      <c r="B3" s="627" t="str">
        <f t="shared" ref="B3:B34" si="1">pdeBulstat</f>
        <v>127013845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5105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КММ АД</v>
      </c>
      <c r="B4" s="627" t="str">
        <f t="shared" si="1"/>
        <v>127013845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3318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КММ АД</v>
      </c>
      <c r="B5" s="627" t="str">
        <f t="shared" si="1"/>
        <v>127013845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1236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КММ АД</v>
      </c>
      <c r="B6" s="627" t="str">
        <f t="shared" si="1"/>
        <v>127013845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КММ АД</v>
      </c>
      <c r="B7" s="627" t="str">
        <f t="shared" si="1"/>
        <v>127013845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6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КММ АД</v>
      </c>
      <c r="B8" s="627" t="str">
        <f t="shared" si="1"/>
        <v>127013845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КММ АД</v>
      </c>
      <c r="B9" s="627" t="str">
        <f t="shared" si="1"/>
        <v>127013845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КММ АД</v>
      </c>
      <c r="B10" s="627" t="str">
        <f t="shared" si="1"/>
        <v>127013845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221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КММ АД</v>
      </c>
      <c r="B11" s="627" t="str">
        <f t="shared" si="1"/>
        <v>127013845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9886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КММ АД</v>
      </c>
      <c r="B12" s="627" t="str">
        <f t="shared" si="1"/>
        <v>127013845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1446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КММ АД</v>
      </c>
      <c r="B13" s="627" t="str">
        <f t="shared" si="1"/>
        <v>127013845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КММ АД</v>
      </c>
      <c r="B14" s="627" t="str">
        <f t="shared" si="1"/>
        <v>127013845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КММ АД</v>
      </c>
      <c r="B15" s="627" t="str">
        <f t="shared" si="1"/>
        <v>127013845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КММ АД</v>
      </c>
      <c r="B16" s="627" t="str">
        <f t="shared" si="1"/>
        <v>127013845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КММ АД</v>
      </c>
      <c r="B17" s="627" t="str">
        <f t="shared" si="1"/>
        <v>127013845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253</v>
      </c>
    </row>
    <row r="18" spans="1:8">
      <c r="A18" s="627" t="str">
        <f t="shared" si="0"/>
        <v>КММ АД</v>
      </c>
      <c r="B18" s="627" t="str">
        <f t="shared" si="1"/>
        <v>127013845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253</v>
      </c>
    </row>
    <row r="19" spans="1:8">
      <c r="A19" s="627" t="str">
        <f t="shared" si="0"/>
        <v>КММ АД</v>
      </c>
      <c r="B19" s="627" t="str">
        <f t="shared" si="1"/>
        <v>127013845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КММ АД</v>
      </c>
      <c r="B20" s="627" t="str">
        <f t="shared" si="1"/>
        <v>127013845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КММ АД</v>
      </c>
      <c r="B21" s="627" t="str">
        <f t="shared" si="1"/>
        <v>127013845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КММ АД</v>
      </c>
      <c r="B22" s="627" t="str">
        <f t="shared" si="1"/>
        <v>127013845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6</v>
      </c>
    </row>
    <row r="23" spans="1:8">
      <c r="A23" s="627" t="str">
        <f t="shared" si="0"/>
        <v>КММ АД</v>
      </c>
      <c r="B23" s="627" t="str">
        <f t="shared" si="1"/>
        <v>127013845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КММ АД</v>
      </c>
      <c r="B24" s="627" t="str">
        <f t="shared" si="1"/>
        <v>127013845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КММ АД</v>
      </c>
      <c r="B25" s="627" t="str">
        <f t="shared" si="1"/>
        <v>127013845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6</v>
      </c>
    </row>
    <row r="26" spans="1:8">
      <c r="A26" s="627" t="str">
        <f t="shared" si="0"/>
        <v>КММ АД</v>
      </c>
      <c r="B26" s="627" t="str">
        <f t="shared" si="1"/>
        <v>127013845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КММ АД</v>
      </c>
      <c r="B27" s="627" t="str">
        <f t="shared" si="1"/>
        <v>127013845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КММ АД</v>
      </c>
      <c r="B28" s="627" t="str">
        <f t="shared" si="1"/>
        <v>127013845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КММ АД</v>
      </c>
      <c r="B29" s="627" t="str">
        <f t="shared" si="1"/>
        <v>127013845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КММ АД</v>
      </c>
      <c r="B30" s="627" t="str">
        <f t="shared" si="1"/>
        <v>127013845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КММ АД</v>
      </c>
      <c r="B31" s="627" t="str">
        <f t="shared" si="1"/>
        <v>127013845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КММ АД</v>
      </c>
      <c r="B32" s="627" t="str">
        <f t="shared" si="1"/>
        <v>127013845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КММ АД</v>
      </c>
      <c r="B33" s="627" t="str">
        <f t="shared" si="1"/>
        <v>127013845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6</v>
      </c>
    </row>
    <row r="34" spans="1:8">
      <c r="A34" s="627" t="str">
        <f t="shared" si="0"/>
        <v>КММ АД</v>
      </c>
      <c r="B34" s="627" t="str">
        <f t="shared" si="1"/>
        <v>127013845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КММ АД</v>
      </c>
      <c r="B35" s="627" t="str">
        <f t="shared" ref="B35:B66" si="4">pdeBulstat</f>
        <v>127013845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187</v>
      </c>
    </row>
    <row r="36" spans="1:8">
      <c r="A36" s="627" t="str">
        <f t="shared" si="3"/>
        <v>КММ АД</v>
      </c>
      <c r="B36" s="627" t="str">
        <f t="shared" si="4"/>
        <v>127013845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КММ АД</v>
      </c>
      <c r="B37" s="627" t="str">
        <f t="shared" si="4"/>
        <v>127013845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КММ АД</v>
      </c>
      <c r="B38" s="627" t="str">
        <f t="shared" si="4"/>
        <v>127013845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187</v>
      </c>
    </row>
    <row r="39" spans="1:8">
      <c r="A39" s="627" t="str">
        <f t="shared" si="3"/>
        <v>КММ АД</v>
      </c>
      <c r="B39" s="627" t="str">
        <f t="shared" si="4"/>
        <v>127013845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КММ АД</v>
      </c>
      <c r="B40" s="627" t="str">
        <f t="shared" si="4"/>
        <v>127013845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КММ АД</v>
      </c>
      <c r="B41" s="627" t="str">
        <f t="shared" si="4"/>
        <v>127013845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11778</v>
      </c>
    </row>
    <row r="42" spans="1:8">
      <c r="A42" s="627" t="str">
        <f t="shared" si="3"/>
        <v>КММ АД</v>
      </c>
      <c r="B42" s="627" t="str">
        <f t="shared" si="4"/>
        <v>127013845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921</v>
      </c>
    </row>
    <row r="43" spans="1:8">
      <c r="A43" s="627" t="str">
        <f t="shared" si="3"/>
        <v>КММ АД</v>
      </c>
      <c r="B43" s="627" t="str">
        <f t="shared" si="4"/>
        <v>127013845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КММ АД</v>
      </c>
      <c r="B44" s="627" t="str">
        <f t="shared" si="4"/>
        <v>127013845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КММ АД</v>
      </c>
      <c r="B45" s="627" t="str">
        <f t="shared" si="4"/>
        <v>127013845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448</v>
      </c>
    </row>
    <row r="46" spans="1:8">
      <c r="A46" s="627" t="str">
        <f t="shared" si="3"/>
        <v>КММ АД</v>
      </c>
      <c r="B46" s="627" t="str">
        <f t="shared" si="4"/>
        <v>127013845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КММ АД</v>
      </c>
      <c r="B47" s="627" t="str">
        <f t="shared" si="4"/>
        <v>127013845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КММ АД</v>
      </c>
      <c r="B48" s="627" t="str">
        <f t="shared" si="4"/>
        <v>127013845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1369</v>
      </c>
    </row>
    <row r="49" spans="1:8">
      <c r="A49" s="627" t="str">
        <f t="shared" si="3"/>
        <v>КММ АД</v>
      </c>
      <c r="B49" s="627" t="str">
        <f t="shared" si="4"/>
        <v>127013845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КММ АД</v>
      </c>
      <c r="B50" s="627" t="str">
        <f t="shared" si="4"/>
        <v>127013845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234</v>
      </c>
    </row>
    <row r="51" spans="1:8">
      <c r="A51" s="627" t="str">
        <f t="shared" si="3"/>
        <v>КММ АД</v>
      </c>
      <c r="B51" s="627" t="str">
        <f t="shared" si="4"/>
        <v>127013845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237</v>
      </c>
    </row>
    <row r="52" spans="1:8">
      <c r="A52" s="627" t="str">
        <f t="shared" si="3"/>
        <v>КММ АД</v>
      </c>
      <c r="B52" s="627" t="str">
        <f t="shared" si="4"/>
        <v>127013845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КММ АД</v>
      </c>
      <c r="B53" s="627" t="str">
        <f t="shared" si="4"/>
        <v>127013845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КММ АД</v>
      </c>
      <c r="B54" s="627" t="str">
        <f t="shared" si="4"/>
        <v>127013845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100</v>
      </c>
    </row>
    <row r="55" spans="1:8">
      <c r="A55" s="627" t="str">
        <f t="shared" si="3"/>
        <v>КММ АД</v>
      </c>
      <c r="B55" s="627" t="str">
        <f t="shared" si="4"/>
        <v>127013845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КММ АД</v>
      </c>
      <c r="B56" s="627" t="str">
        <f t="shared" si="4"/>
        <v>127013845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14</v>
      </c>
    </row>
    <row r="57" spans="1:8">
      <c r="A57" s="627" t="str">
        <f t="shared" si="3"/>
        <v>КММ АД</v>
      </c>
      <c r="B57" s="627" t="str">
        <f t="shared" si="4"/>
        <v>127013845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585</v>
      </c>
    </row>
    <row r="58" spans="1:8">
      <c r="A58" s="627" t="str">
        <f t="shared" si="3"/>
        <v>КММ АД</v>
      </c>
      <c r="B58" s="627" t="str">
        <f t="shared" si="4"/>
        <v>127013845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КММ АД</v>
      </c>
      <c r="B59" s="627" t="str">
        <f t="shared" si="4"/>
        <v>127013845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КММ АД</v>
      </c>
      <c r="B60" s="627" t="str">
        <f t="shared" si="4"/>
        <v>127013845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КММ АД</v>
      </c>
      <c r="B61" s="627" t="str">
        <f t="shared" si="4"/>
        <v>127013845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КММ АД</v>
      </c>
      <c r="B62" s="627" t="str">
        <f t="shared" si="4"/>
        <v>127013845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КММ АД</v>
      </c>
      <c r="B63" s="627" t="str">
        <f t="shared" si="4"/>
        <v>127013845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КММ АД</v>
      </c>
      <c r="B64" s="627" t="str">
        <f t="shared" si="4"/>
        <v>127013845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КММ АД</v>
      </c>
      <c r="B65" s="627" t="str">
        <f t="shared" si="4"/>
        <v>127013845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2</v>
      </c>
    </row>
    <row r="66" spans="1:8">
      <c r="A66" s="627" t="str">
        <f t="shared" si="3"/>
        <v>КММ АД</v>
      </c>
      <c r="B66" s="627" t="str">
        <f t="shared" si="4"/>
        <v>127013845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470</v>
      </c>
    </row>
    <row r="67" spans="1:8">
      <c r="A67" s="627" t="str">
        <f t="shared" ref="A67:A98" si="6">pdeName</f>
        <v>КММ АД</v>
      </c>
      <c r="B67" s="627" t="str">
        <f t="shared" ref="B67:B98" si="7">pdeBulstat</f>
        <v>127013845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КММ АД</v>
      </c>
      <c r="B68" s="627" t="str">
        <f t="shared" si="7"/>
        <v>127013845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КММ АД</v>
      </c>
      <c r="B69" s="627" t="str">
        <f t="shared" si="7"/>
        <v>127013845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472</v>
      </c>
    </row>
    <row r="70" spans="1:8">
      <c r="A70" s="627" t="str">
        <f t="shared" si="6"/>
        <v>КММ АД</v>
      </c>
      <c r="B70" s="627" t="str">
        <f t="shared" si="7"/>
        <v>127013845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25</v>
      </c>
    </row>
    <row r="71" spans="1:8">
      <c r="A71" s="627" t="str">
        <f t="shared" si="6"/>
        <v>КММ АД</v>
      </c>
      <c r="B71" s="627" t="str">
        <f t="shared" si="7"/>
        <v>127013845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2451</v>
      </c>
    </row>
    <row r="72" spans="1:8">
      <c r="A72" s="627" t="str">
        <f t="shared" si="6"/>
        <v>КММ АД</v>
      </c>
      <c r="B72" s="627" t="str">
        <f t="shared" si="7"/>
        <v>127013845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14229</v>
      </c>
    </row>
    <row r="73" spans="1:8">
      <c r="A73" s="627" t="str">
        <f t="shared" si="6"/>
        <v>КММ АД</v>
      </c>
      <c r="B73" s="627" t="str">
        <f t="shared" si="7"/>
        <v>127013845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300</v>
      </c>
    </row>
    <row r="74" spans="1:8">
      <c r="A74" s="627" t="str">
        <f t="shared" si="6"/>
        <v>КММ АД</v>
      </c>
      <c r="B74" s="627" t="str">
        <f t="shared" si="7"/>
        <v>127013845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КММ АД</v>
      </c>
      <c r="B75" s="627" t="str">
        <f t="shared" si="7"/>
        <v>127013845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КММ АД</v>
      </c>
      <c r="B76" s="627" t="str">
        <f t="shared" si="7"/>
        <v>127013845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КММ АД</v>
      </c>
      <c r="B77" s="627" t="str">
        <f t="shared" si="7"/>
        <v>127013845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КММ АД</v>
      </c>
      <c r="B78" s="627" t="str">
        <f t="shared" si="7"/>
        <v>127013845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КММ АД</v>
      </c>
      <c r="B79" s="627" t="str">
        <f t="shared" si="7"/>
        <v>127013845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300</v>
      </c>
    </row>
    <row r="80" spans="1:8">
      <c r="A80" s="627" t="str">
        <f t="shared" si="6"/>
        <v>КММ АД</v>
      </c>
      <c r="B80" s="627" t="str">
        <f t="shared" si="7"/>
        <v>127013845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КММ АД</v>
      </c>
      <c r="B81" s="627" t="str">
        <f t="shared" si="7"/>
        <v>127013845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9847</v>
      </c>
    </row>
    <row r="82" spans="1:8">
      <c r="A82" s="627" t="str">
        <f t="shared" si="6"/>
        <v>КММ АД</v>
      </c>
      <c r="B82" s="627" t="str">
        <f t="shared" si="7"/>
        <v>127013845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893</v>
      </c>
    </row>
    <row r="83" spans="1:8">
      <c r="A83" s="627" t="str">
        <f t="shared" si="6"/>
        <v>КММ АД</v>
      </c>
      <c r="B83" s="627" t="str">
        <f t="shared" si="7"/>
        <v>127013845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</v>
      </c>
    </row>
    <row r="84" spans="1:8">
      <c r="A84" s="627" t="str">
        <f t="shared" si="6"/>
        <v>КММ АД</v>
      </c>
      <c r="B84" s="627" t="str">
        <f t="shared" si="7"/>
        <v>127013845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54</v>
      </c>
    </row>
    <row r="85" spans="1:8">
      <c r="A85" s="627" t="str">
        <f t="shared" si="6"/>
        <v>КММ АД</v>
      </c>
      <c r="B85" s="627" t="str">
        <f t="shared" si="7"/>
        <v>127013845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809</v>
      </c>
    </row>
    <row r="86" spans="1:8">
      <c r="A86" s="627" t="str">
        <f t="shared" si="6"/>
        <v>КММ АД</v>
      </c>
      <c r="B86" s="627" t="str">
        <f t="shared" si="7"/>
        <v>127013845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10740</v>
      </c>
    </row>
    <row r="87" spans="1:8">
      <c r="A87" s="627" t="str">
        <f t="shared" si="6"/>
        <v>КММ АД</v>
      </c>
      <c r="B87" s="627" t="str">
        <f t="shared" si="7"/>
        <v>127013845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-9</v>
      </c>
    </row>
    <row r="88" spans="1:8">
      <c r="A88" s="627" t="str">
        <f t="shared" si="6"/>
        <v>КММ АД</v>
      </c>
      <c r="B88" s="627" t="str">
        <f t="shared" si="7"/>
        <v>127013845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КММ АД</v>
      </c>
      <c r="B89" s="627" t="str">
        <f t="shared" si="7"/>
        <v>127013845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</v>
      </c>
    </row>
    <row r="90" spans="1:8">
      <c r="A90" s="627" t="str">
        <f t="shared" si="6"/>
        <v>КММ АД</v>
      </c>
      <c r="B90" s="627" t="str">
        <f t="shared" si="7"/>
        <v>127013845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КММ АД</v>
      </c>
      <c r="B91" s="627" t="str">
        <f t="shared" si="7"/>
        <v>127013845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КММ АД</v>
      </c>
      <c r="B92" s="627" t="str">
        <f t="shared" si="7"/>
        <v>127013845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-346</v>
      </c>
    </row>
    <row r="93" spans="1:8">
      <c r="A93" s="627" t="str">
        <f t="shared" si="6"/>
        <v>КММ АД</v>
      </c>
      <c r="B93" s="627" t="str">
        <f t="shared" si="7"/>
        <v>127013845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-355</v>
      </c>
    </row>
    <row r="94" spans="1:8">
      <c r="A94" s="627" t="str">
        <f t="shared" si="6"/>
        <v>КММ АД</v>
      </c>
      <c r="B94" s="627" t="str">
        <f t="shared" si="7"/>
        <v>127013845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10685</v>
      </c>
    </row>
    <row r="95" spans="1:8">
      <c r="A95" s="627" t="str">
        <f t="shared" si="6"/>
        <v>КММ АД</v>
      </c>
      <c r="B95" s="627" t="str">
        <f t="shared" si="7"/>
        <v>127013845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КММ АД</v>
      </c>
      <c r="B96" s="627" t="str">
        <f t="shared" si="7"/>
        <v>127013845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КММ АД</v>
      </c>
      <c r="B97" s="627" t="str">
        <f t="shared" si="7"/>
        <v>127013845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264</v>
      </c>
    </row>
    <row r="98" spans="1:8">
      <c r="A98" s="627" t="str">
        <f t="shared" si="6"/>
        <v>КММ АД</v>
      </c>
      <c r="B98" s="627" t="str">
        <f t="shared" si="7"/>
        <v>127013845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КММ АД</v>
      </c>
      <c r="B99" s="627" t="str">
        <f t="shared" ref="B99:B125" si="10">pdeBulstat</f>
        <v>127013845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КММ АД</v>
      </c>
      <c r="B100" s="627" t="str">
        <f t="shared" si="10"/>
        <v>127013845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КММ АД</v>
      </c>
      <c r="B101" s="627" t="str">
        <f t="shared" si="10"/>
        <v>127013845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149</v>
      </c>
    </row>
    <row r="102" spans="1:8">
      <c r="A102" s="627" t="str">
        <f t="shared" si="9"/>
        <v>КММ АД</v>
      </c>
      <c r="B102" s="627" t="str">
        <f t="shared" si="10"/>
        <v>127013845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413</v>
      </c>
    </row>
    <row r="103" spans="1:8">
      <c r="A103" s="627" t="str">
        <f t="shared" si="9"/>
        <v>КММ АД</v>
      </c>
      <c r="B103" s="627" t="str">
        <f t="shared" si="10"/>
        <v>127013845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77</v>
      </c>
    </row>
    <row r="104" spans="1:8">
      <c r="A104" s="627" t="str">
        <f t="shared" si="9"/>
        <v>КММ АД</v>
      </c>
      <c r="B104" s="627" t="str">
        <f t="shared" si="10"/>
        <v>127013845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КММ АД</v>
      </c>
      <c r="B105" s="627" t="str">
        <f t="shared" si="10"/>
        <v>127013845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387</v>
      </c>
    </row>
    <row r="106" spans="1:8">
      <c r="A106" s="627" t="str">
        <f t="shared" si="9"/>
        <v>КММ АД</v>
      </c>
      <c r="B106" s="627" t="str">
        <f t="shared" si="10"/>
        <v>127013845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749</v>
      </c>
    </row>
    <row r="107" spans="1:8">
      <c r="A107" s="627" t="str">
        <f t="shared" si="9"/>
        <v>КММ АД</v>
      </c>
      <c r="B107" s="627" t="str">
        <f t="shared" si="10"/>
        <v>127013845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1626</v>
      </c>
    </row>
    <row r="108" spans="1:8">
      <c r="A108" s="627" t="str">
        <f t="shared" si="9"/>
        <v>КММ АД</v>
      </c>
      <c r="B108" s="627" t="str">
        <f t="shared" si="10"/>
        <v>127013845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598</v>
      </c>
    </row>
    <row r="109" spans="1:8">
      <c r="A109" s="627" t="str">
        <f t="shared" si="9"/>
        <v>КММ АД</v>
      </c>
      <c r="B109" s="627" t="str">
        <f t="shared" si="10"/>
        <v>127013845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КММ АД</v>
      </c>
      <c r="B110" s="627" t="str">
        <f t="shared" si="10"/>
        <v>127013845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1197</v>
      </c>
    </row>
    <row r="111" spans="1:8">
      <c r="A111" s="627" t="str">
        <f t="shared" si="9"/>
        <v>КММ АД</v>
      </c>
      <c r="B111" s="627" t="str">
        <f t="shared" si="10"/>
        <v>127013845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КММ АД</v>
      </c>
      <c r="B112" s="627" t="str">
        <f t="shared" si="10"/>
        <v>127013845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КММ АД</v>
      </c>
      <c r="B113" s="627" t="str">
        <f t="shared" si="10"/>
        <v>127013845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533</v>
      </c>
    </row>
    <row r="114" spans="1:8">
      <c r="A114" s="627" t="str">
        <f t="shared" si="9"/>
        <v>КММ АД</v>
      </c>
      <c r="B114" s="627" t="str">
        <f t="shared" si="10"/>
        <v>127013845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396</v>
      </c>
    </row>
    <row r="115" spans="1:8">
      <c r="A115" s="627" t="str">
        <f t="shared" si="9"/>
        <v>КММ АД</v>
      </c>
      <c r="B115" s="627" t="str">
        <f t="shared" si="10"/>
        <v>127013845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110</v>
      </c>
    </row>
    <row r="116" spans="1:8">
      <c r="A116" s="627" t="str">
        <f t="shared" si="9"/>
        <v>КММ АД</v>
      </c>
      <c r="B116" s="627" t="str">
        <f t="shared" si="10"/>
        <v>127013845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90</v>
      </c>
    </row>
    <row r="117" spans="1:8">
      <c r="A117" s="627" t="str">
        <f t="shared" si="9"/>
        <v>КММ АД</v>
      </c>
      <c r="B117" s="627" t="str">
        <f t="shared" si="10"/>
        <v>127013845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68</v>
      </c>
    </row>
    <row r="118" spans="1:8">
      <c r="A118" s="627" t="str">
        <f t="shared" si="9"/>
        <v>КММ АД</v>
      </c>
      <c r="B118" s="627" t="str">
        <f t="shared" si="10"/>
        <v>127013845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67</v>
      </c>
    </row>
    <row r="119" spans="1:8">
      <c r="A119" s="627" t="str">
        <f t="shared" si="9"/>
        <v>КММ АД</v>
      </c>
      <c r="B119" s="627" t="str">
        <f t="shared" si="10"/>
        <v>127013845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КММ АД</v>
      </c>
      <c r="B120" s="627" t="str">
        <f t="shared" si="10"/>
        <v>127013845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1862</v>
      </c>
    </row>
    <row r="121" spans="1:8">
      <c r="A121" s="627" t="str">
        <f t="shared" si="9"/>
        <v>КММ АД</v>
      </c>
      <c r="B121" s="627" t="str">
        <f t="shared" si="10"/>
        <v>127013845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КММ АД</v>
      </c>
      <c r="B122" s="627" t="str">
        <f t="shared" si="10"/>
        <v>127013845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5</v>
      </c>
    </row>
    <row r="123" spans="1:8">
      <c r="A123" s="627" t="str">
        <f t="shared" si="9"/>
        <v>КММ АД</v>
      </c>
      <c r="B123" s="627" t="str">
        <f t="shared" si="10"/>
        <v>127013845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51</v>
      </c>
    </row>
    <row r="124" spans="1:8">
      <c r="A124" s="627" t="str">
        <f t="shared" si="9"/>
        <v>КММ АД</v>
      </c>
      <c r="B124" s="627" t="str">
        <f t="shared" si="10"/>
        <v>127013845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1918</v>
      </c>
    </row>
    <row r="125" spans="1:8">
      <c r="A125" s="627" t="str">
        <f t="shared" si="9"/>
        <v>КММ АД</v>
      </c>
      <c r="B125" s="627" t="str">
        <f t="shared" si="10"/>
        <v>127013845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14229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КММ АД</v>
      </c>
      <c r="B127" s="627" t="str">
        <f t="shared" ref="B127:B158" si="13">pdeBulstat</f>
        <v>127013845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380</v>
      </c>
    </row>
    <row r="128" spans="1:8">
      <c r="A128" s="627" t="str">
        <f t="shared" si="12"/>
        <v>КММ АД</v>
      </c>
      <c r="B128" s="627" t="str">
        <f t="shared" si="13"/>
        <v>127013845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455</v>
      </c>
    </row>
    <row r="129" spans="1:8">
      <c r="A129" s="627" t="str">
        <f t="shared" si="12"/>
        <v>КММ АД</v>
      </c>
      <c r="B129" s="627" t="str">
        <f t="shared" si="13"/>
        <v>127013845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258</v>
      </c>
    </row>
    <row r="130" spans="1:8">
      <c r="A130" s="627" t="str">
        <f t="shared" si="12"/>
        <v>КММ АД</v>
      </c>
      <c r="B130" s="627" t="str">
        <f t="shared" si="13"/>
        <v>127013845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869</v>
      </c>
    </row>
    <row r="131" spans="1:8">
      <c r="A131" s="627" t="str">
        <f t="shared" si="12"/>
        <v>КММ АД</v>
      </c>
      <c r="B131" s="627" t="str">
        <f t="shared" si="13"/>
        <v>127013845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157</v>
      </c>
    </row>
    <row r="132" spans="1:8">
      <c r="A132" s="627" t="str">
        <f t="shared" si="12"/>
        <v>КММ АД</v>
      </c>
      <c r="B132" s="627" t="str">
        <f t="shared" si="13"/>
        <v>127013845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30</v>
      </c>
    </row>
    <row r="133" spans="1:8">
      <c r="A133" s="627" t="str">
        <f t="shared" si="12"/>
        <v>КММ АД</v>
      </c>
      <c r="B133" s="627" t="str">
        <f t="shared" si="13"/>
        <v>127013845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-428</v>
      </c>
    </row>
    <row r="134" spans="1:8">
      <c r="A134" s="627" t="str">
        <f t="shared" si="12"/>
        <v>КММ АД</v>
      </c>
      <c r="B134" s="627" t="str">
        <f t="shared" si="13"/>
        <v>127013845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128</v>
      </c>
    </row>
    <row r="135" spans="1:8">
      <c r="A135" s="627" t="str">
        <f t="shared" si="12"/>
        <v>КММ АД</v>
      </c>
      <c r="B135" s="627" t="str">
        <f t="shared" si="13"/>
        <v>127013845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КММ АД</v>
      </c>
      <c r="B136" s="627" t="str">
        <f t="shared" si="13"/>
        <v>127013845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КММ АД</v>
      </c>
      <c r="B137" s="627" t="str">
        <f t="shared" si="13"/>
        <v>127013845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1849</v>
      </c>
    </row>
    <row r="138" spans="1:8">
      <c r="A138" s="627" t="str">
        <f t="shared" si="12"/>
        <v>КММ АД</v>
      </c>
      <c r="B138" s="627" t="str">
        <f t="shared" si="13"/>
        <v>127013845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33</v>
      </c>
    </row>
    <row r="139" spans="1:8">
      <c r="A139" s="627" t="str">
        <f t="shared" si="12"/>
        <v>КММ АД</v>
      </c>
      <c r="B139" s="627" t="str">
        <f t="shared" si="13"/>
        <v>127013845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КММ АД</v>
      </c>
      <c r="B140" s="627" t="str">
        <f t="shared" si="13"/>
        <v>127013845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5</v>
      </c>
    </row>
    <row r="141" spans="1:8">
      <c r="A141" s="627" t="str">
        <f t="shared" si="12"/>
        <v>КММ АД</v>
      </c>
      <c r="B141" s="627" t="str">
        <f t="shared" si="13"/>
        <v>127013845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7</v>
      </c>
    </row>
    <row r="142" spans="1:8">
      <c r="A142" s="627" t="str">
        <f t="shared" si="12"/>
        <v>КММ АД</v>
      </c>
      <c r="B142" s="627" t="str">
        <f t="shared" si="13"/>
        <v>127013845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45</v>
      </c>
    </row>
    <row r="143" spans="1:8">
      <c r="A143" s="627" t="str">
        <f t="shared" si="12"/>
        <v>КММ АД</v>
      </c>
      <c r="B143" s="627" t="str">
        <f t="shared" si="13"/>
        <v>127013845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1894</v>
      </c>
    </row>
    <row r="144" spans="1:8">
      <c r="A144" s="627" t="str">
        <f t="shared" si="12"/>
        <v>КММ АД</v>
      </c>
      <c r="B144" s="627" t="str">
        <f t="shared" si="13"/>
        <v>127013845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КММ АД</v>
      </c>
      <c r="B145" s="627" t="str">
        <f t="shared" si="13"/>
        <v>127013845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КММ АД</v>
      </c>
      <c r="B146" s="627" t="str">
        <f t="shared" si="13"/>
        <v>127013845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КММ АД</v>
      </c>
      <c r="B147" s="627" t="str">
        <f t="shared" si="13"/>
        <v>127013845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1894</v>
      </c>
    </row>
    <row r="148" spans="1:8">
      <c r="A148" s="627" t="str">
        <f t="shared" si="12"/>
        <v>КММ АД</v>
      </c>
      <c r="B148" s="627" t="str">
        <f t="shared" si="13"/>
        <v>127013845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КММ АД</v>
      </c>
      <c r="B149" s="627" t="str">
        <f t="shared" si="13"/>
        <v>127013845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КММ АД</v>
      </c>
      <c r="B150" s="627" t="str">
        <f t="shared" si="13"/>
        <v>127013845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КММ АД</v>
      </c>
      <c r="B151" s="627" t="str">
        <f t="shared" si="13"/>
        <v>127013845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КММ АД</v>
      </c>
      <c r="B152" s="627" t="str">
        <f t="shared" si="13"/>
        <v>127013845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КММ АД</v>
      </c>
      <c r="B153" s="627" t="str">
        <f t="shared" si="13"/>
        <v>127013845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КММ АД</v>
      </c>
      <c r="B154" s="627" t="str">
        <f t="shared" si="13"/>
        <v>127013845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КММ АД</v>
      </c>
      <c r="B155" s="627" t="str">
        <f t="shared" si="13"/>
        <v>127013845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КММ АД</v>
      </c>
      <c r="B156" s="627" t="str">
        <f t="shared" si="13"/>
        <v>127013845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1894</v>
      </c>
    </row>
    <row r="157" spans="1:8">
      <c r="A157" s="627" t="str">
        <f t="shared" si="12"/>
        <v>КММ АД</v>
      </c>
      <c r="B157" s="627" t="str">
        <f t="shared" si="13"/>
        <v>127013845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1229</v>
      </c>
    </row>
    <row r="158" spans="1:8">
      <c r="A158" s="627" t="str">
        <f t="shared" si="12"/>
        <v>КММ АД</v>
      </c>
      <c r="B158" s="627" t="str">
        <f t="shared" si="13"/>
        <v>127013845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КММ АД</v>
      </c>
      <c r="B159" s="627" t="str">
        <f t="shared" ref="B159:B179" si="16">pdeBulstat</f>
        <v>127013845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КММ АД</v>
      </c>
      <c r="B160" s="627" t="str">
        <f t="shared" si="16"/>
        <v>127013845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319</v>
      </c>
    </row>
    <row r="161" spans="1:8">
      <c r="A161" s="627" t="str">
        <f t="shared" si="15"/>
        <v>КММ АД</v>
      </c>
      <c r="B161" s="627" t="str">
        <f t="shared" si="16"/>
        <v>127013845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1548</v>
      </c>
    </row>
    <row r="162" spans="1:8">
      <c r="A162" s="627" t="str">
        <f t="shared" si="15"/>
        <v>КММ АД</v>
      </c>
      <c r="B162" s="627" t="str">
        <f t="shared" si="16"/>
        <v>127013845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КММ АД</v>
      </c>
      <c r="B163" s="627" t="str">
        <f t="shared" si="16"/>
        <v>127013845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КММ АД</v>
      </c>
      <c r="B164" s="627" t="str">
        <f t="shared" si="16"/>
        <v>127013845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КММ АД</v>
      </c>
      <c r="B165" s="627" t="str">
        <f t="shared" si="16"/>
        <v>127013845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КММ АД</v>
      </c>
      <c r="B166" s="627" t="str">
        <f t="shared" si="16"/>
        <v>127013845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КММ АД</v>
      </c>
      <c r="B167" s="627" t="str">
        <f t="shared" si="16"/>
        <v>127013845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КММ АД</v>
      </c>
      <c r="B168" s="627" t="str">
        <f t="shared" si="16"/>
        <v>127013845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КММ АД</v>
      </c>
      <c r="B169" s="627" t="str">
        <f t="shared" si="16"/>
        <v>127013845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КММ АД</v>
      </c>
      <c r="B170" s="627" t="str">
        <f t="shared" si="16"/>
        <v>127013845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1548</v>
      </c>
    </row>
    <row r="171" spans="1:8">
      <c r="A171" s="627" t="str">
        <f t="shared" si="15"/>
        <v>КММ АД</v>
      </c>
      <c r="B171" s="627" t="str">
        <f t="shared" si="16"/>
        <v>127013845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346</v>
      </c>
    </row>
    <row r="172" spans="1:8">
      <c r="A172" s="627" t="str">
        <f t="shared" si="15"/>
        <v>КММ АД</v>
      </c>
      <c r="B172" s="627" t="str">
        <f t="shared" si="16"/>
        <v>127013845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КММ АД</v>
      </c>
      <c r="B173" s="627" t="str">
        <f t="shared" si="16"/>
        <v>127013845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КММ АД</v>
      </c>
      <c r="B174" s="627" t="str">
        <f t="shared" si="16"/>
        <v>127013845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1548</v>
      </c>
    </row>
    <row r="175" spans="1:8">
      <c r="A175" s="627" t="str">
        <f t="shared" si="15"/>
        <v>КММ АД</v>
      </c>
      <c r="B175" s="627" t="str">
        <f t="shared" si="16"/>
        <v>127013845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346</v>
      </c>
    </row>
    <row r="176" spans="1:8">
      <c r="A176" s="627" t="str">
        <f t="shared" si="15"/>
        <v>КММ АД</v>
      </c>
      <c r="B176" s="627" t="str">
        <f t="shared" si="16"/>
        <v>127013845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346</v>
      </c>
    </row>
    <row r="177" spans="1:8">
      <c r="A177" s="627" t="str">
        <f t="shared" si="15"/>
        <v>КММ АД</v>
      </c>
      <c r="B177" s="627" t="str">
        <f t="shared" si="16"/>
        <v>127013845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КММ АД</v>
      </c>
      <c r="B178" s="627" t="str">
        <f t="shared" si="16"/>
        <v>127013845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346</v>
      </c>
    </row>
    <row r="179" spans="1:8">
      <c r="A179" s="627" t="str">
        <f t="shared" si="15"/>
        <v>КММ АД</v>
      </c>
      <c r="B179" s="627" t="str">
        <f t="shared" si="16"/>
        <v>127013845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1894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КММ АД</v>
      </c>
      <c r="B181" s="627" t="str">
        <f t="shared" ref="B181:B216" si="19">pdeBulstat</f>
        <v>127013845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1844</v>
      </c>
    </row>
    <row r="182" spans="1:8">
      <c r="A182" s="627" t="str">
        <f t="shared" si="18"/>
        <v>КММ АД</v>
      </c>
      <c r="B182" s="627" t="str">
        <f t="shared" si="19"/>
        <v>127013845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-1112</v>
      </c>
    </row>
    <row r="183" spans="1:8">
      <c r="A183" s="627" t="str">
        <f t="shared" si="18"/>
        <v>КММ АД</v>
      </c>
      <c r="B183" s="627" t="str">
        <f t="shared" si="19"/>
        <v>127013845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КММ АД</v>
      </c>
      <c r="B184" s="627" t="str">
        <f t="shared" si="19"/>
        <v>127013845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-855</v>
      </c>
    </row>
    <row r="185" spans="1:8">
      <c r="A185" s="627" t="str">
        <f t="shared" si="18"/>
        <v>КММ АД</v>
      </c>
      <c r="B185" s="627" t="str">
        <f t="shared" si="19"/>
        <v>127013845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80</v>
      </c>
    </row>
    <row r="186" spans="1:8">
      <c r="A186" s="627" t="str">
        <f t="shared" si="18"/>
        <v>КММ АД</v>
      </c>
      <c r="B186" s="627" t="str">
        <f t="shared" si="19"/>
        <v>127013845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КММ АД</v>
      </c>
      <c r="B187" s="627" t="str">
        <f t="shared" si="19"/>
        <v>127013845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КММ АД</v>
      </c>
      <c r="B188" s="627" t="str">
        <f t="shared" si="19"/>
        <v>127013845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КММ АД</v>
      </c>
      <c r="B189" s="627" t="str">
        <f t="shared" si="19"/>
        <v>127013845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-5</v>
      </c>
    </row>
    <row r="190" spans="1:8">
      <c r="A190" s="627" t="str">
        <f t="shared" si="18"/>
        <v>КММ АД</v>
      </c>
      <c r="B190" s="627" t="str">
        <f t="shared" si="19"/>
        <v>127013845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235</v>
      </c>
    </row>
    <row r="191" spans="1:8">
      <c r="A191" s="627" t="str">
        <f t="shared" si="18"/>
        <v>КММ АД</v>
      </c>
      <c r="B191" s="627" t="str">
        <f t="shared" si="19"/>
        <v>127013845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187</v>
      </c>
    </row>
    <row r="192" spans="1:8">
      <c r="A192" s="627" t="str">
        <f t="shared" si="18"/>
        <v>КММ АД</v>
      </c>
      <c r="B192" s="627" t="str">
        <f t="shared" si="19"/>
        <v>127013845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КММ АД</v>
      </c>
      <c r="B193" s="627" t="str">
        <f t="shared" si="19"/>
        <v>127013845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КММ АД</v>
      </c>
      <c r="B194" s="627" t="str">
        <f t="shared" si="19"/>
        <v>127013845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-101</v>
      </c>
    </row>
    <row r="195" spans="1:8">
      <c r="A195" s="627" t="str">
        <f t="shared" si="18"/>
        <v>КММ АД</v>
      </c>
      <c r="B195" s="627" t="str">
        <f t="shared" si="19"/>
        <v>127013845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КММ АД</v>
      </c>
      <c r="B196" s="627" t="str">
        <f t="shared" si="19"/>
        <v>127013845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КММ АД</v>
      </c>
      <c r="B197" s="627" t="str">
        <f t="shared" si="19"/>
        <v>127013845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КММ АД</v>
      </c>
      <c r="B198" s="627" t="str">
        <f t="shared" si="19"/>
        <v>127013845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КММ АД</v>
      </c>
      <c r="B199" s="627" t="str">
        <f t="shared" si="19"/>
        <v>127013845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КММ АД</v>
      </c>
      <c r="B200" s="627" t="str">
        <f t="shared" si="19"/>
        <v>127013845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КММ АД</v>
      </c>
      <c r="B201" s="627" t="str">
        <f t="shared" si="19"/>
        <v>127013845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КММ АД</v>
      </c>
      <c r="B202" s="627" t="str">
        <f t="shared" si="19"/>
        <v>127013845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-101</v>
      </c>
    </row>
    <row r="203" spans="1:8">
      <c r="A203" s="627" t="str">
        <f t="shared" si="18"/>
        <v>КММ АД</v>
      </c>
      <c r="B203" s="627" t="str">
        <f t="shared" si="19"/>
        <v>127013845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КММ АД</v>
      </c>
      <c r="B204" s="627" t="str">
        <f t="shared" si="19"/>
        <v>127013845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КММ АД</v>
      </c>
      <c r="B205" s="627" t="str">
        <f t="shared" si="19"/>
        <v>127013845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212</v>
      </c>
    </row>
    <row r="206" spans="1:8">
      <c r="A206" s="627" t="str">
        <f t="shared" si="18"/>
        <v>КММ АД</v>
      </c>
      <c r="B206" s="627" t="str">
        <f t="shared" si="19"/>
        <v>127013845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-77</v>
      </c>
    </row>
    <row r="207" spans="1:8">
      <c r="A207" s="627" t="str">
        <f t="shared" si="18"/>
        <v>КММ АД</v>
      </c>
      <c r="B207" s="627" t="str">
        <f t="shared" si="19"/>
        <v>127013845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КММ АД</v>
      </c>
      <c r="B208" s="627" t="str">
        <f t="shared" si="19"/>
        <v>127013845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-28</v>
      </c>
    </row>
    <row r="209" spans="1:8">
      <c r="A209" s="627" t="str">
        <f t="shared" si="18"/>
        <v>КММ АД</v>
      </c>
      <c r="B209" s="627" t="str">
        <f t="shared" si="19"/>
        <v>127013845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КММ АД</v>
      </c>
      <c r="B210" s="627" t="str">
        <f t="shared" si="19"/>
        <v>127013845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КММ АД</v>
      </c>
      <c r="B211" s="627" t="str">
        <f t="shared" si="19"/>
        <v>127013845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107</v>
      </c>
    </row>
    <row r="212" spans="1:8">
      <c r="A212" s="627" t="str">
        <f t="shared" si="18"/>
        <v>КММ АД</v>
      </c>
      <c r="B212" s="627" t="str">
        <f t="shared" si="19"/>
        <v>127013845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193</v>
      </c>
    </row>
    <row r="213" spans="1:8">
      <c r="A213" s="627" t="str">
        <f t="shared" si="18"/>
        <v>КММ АД</v>
      </c>
      <c r="B213" s="627" t="str">
        <f t="shared" si="19"/>
        <v>127013845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279</v>
      </c>
    </row>
    <row r="214" spans="1:8">
      <c r="A214" s="627" t="str">
        <f t="shared" si="18"/>
        <v>КММ АД</v>
      </c>
      <c r="B214" s="627" t="str">
        <f t="shared" si="19"/>
        <v>127013845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472</v>
      </c>
    </row>
    <row r="215" spans="1:8">
      <c r="A215" s="627" t="str">
        <f t="shared" si="18"/>
        <v>КММ АД</v>
      </c>
      <c r="B215" s="627" t="str">
        <f t="shared" si="19"/>
        <v>127013845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КММ АД</v>
      </c>
      <c r="B216" s="627" t="str">
        <f t="shared" si="19"/>
        <v>127013845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КММ АД</v>
      </c>
      <c r="B218" s="627" t="str">
        <f t="shared" ref="B218:B281" si="22">pdeBulstat</f>
        <v>127013845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300</v>
      </c>
    </row>
    <row r="219" spans="1:8">
      <c r="A219" s="627" t="str">
        <f t="shared" si="21"/>
        <v>КММ АД</v>
      </c>
      <c r="B219" s="627" t="str">
        <f t="shared" si="22"/>
        <v>127013845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КММ АД</v>
      </c>
      <c r="B220" s="627" t="str">
        <f t="shared" si="22"/>
        <v>127013845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КММ АД</v>
      </c>
      <c r="B221" s="627" t="str">
        <f t="shared" si="22"/>
        <v>127013845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КММ АД</v>
      </c>
      <c r="B222" s="627" t="str">
        <f t="shared" si="22"/>
        <v>127013845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300</v>
      </c>
    </row>
    <row r="223" spans="1:8">
      <c r="A223" s="627" t="str">
        <f t="shared" si="21"/>
        <v>КММ АД</v>
      </c>
      <c r="B223" s="627" t="str">
        <f t="shared" si="22"/>
        <v>127013845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КММ АД</v>
      </c>
      <c r="B224" s="627" t="str">
        <f t="shared" si="22"/>
        <v>127013845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КММ АД</v>
      </c>
      <c r="B225" s="627" t="str">
        <f t="shared" si="22"/>
        <v>127013845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КММ АД</v>
      </c>
      <c r="B226" s="627" t="str">
        <f t="shared" si="22"/>
        <v>127013845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КММ АД</v>
      </c>
      <c r="B227" s="627" t="str">
        <f t="shared" si="22"/>
        <v>127013845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КММ АД</v>
      </c>
      <c r="B228" s="627" t="str">
        <f t="shared" si="22"/>
        <v>127013845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КММ АД</v>
      </c>
      <c r="B229" s="627" t="str">
        <f t="shared" si="22"/>
        <v>127013845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КММ АД</v>
      </c>
      <c r="B230" s="627" t="str">
        <f t="shared" si="22"/>
        <v>127013845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КММ АД</v>
      </c>
      <c r="B231" s="627" t="str">
        <f t="shared" si="22"/>
        <v>127013845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КММ АД</v>
      </c>
      <c r="B232" s="627" t="str">
        <f t="shared" si="22"/>
        <v>127013845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КММ АД</v>
      </c>
      <c r="B233" s="627" t="str">
        <f t="shared" si="22"/>
        <v>127013845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КММ АД</v>
      </c>
      <c r="B234" s="627" t="str">
        <f t="shared" si="22"/>
        <v>127013845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КММ АД</v>
      </c>
      <c r="B235" s="627" t="str">
        <f t="shared" si="22"/>
        <v>127013845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КММ АД</v>
      </c>
      <c r="B236" s="627" t="str">
        <f t="shared" si="22"/>
        <v>127013845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300</v>
      </c>
    </row>
    <row r="237" spans="1:8">
      <c r="A237" s="627" t="str">
        <f t="shared" si="21"/>
        <v>КММ АД</v>
      </c>
      <c r="B237" s="627" t="str">
        <f t="shared" si="22"/>
        <v>127013845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КММ АД</v>
      </c>
      <c r="B238" s="627" t="str">
        <f t="shared" si="22"/>
        <v>127013845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КММ АД</v>
      </c>
      <c r="B239" s="627" t="str">
        <f t="shared" si="22"/>
        <v>127013845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300</v>
      </c>
    </row>
    <row r="240" spans="1:8">
      <c r="A240" s="627" t="str">
        <f t="shared" si="21"/>
        <v>КММ АД</v>
      </c>
      <c r="B240" s="627" t="str">
        <f t="shared" si="22"/>
        <v>127013845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КММ АД</v>
      </c>
      <c r="B241" s="627" t="str">
        <f t="shared" si="22"/>
        <v>127013845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КММ АД</v>
      </c>
      <c r="B242" s="627" t="str">
        <f t="shared" si="22"/>
        <v>127013845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КММ АД</v>
      </c>
      <c r="B243" s="627" t="str">
        <f t="shared" si="22"/>
        <v>127013845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КММ АД</v>
      </c>
      <c r="B244" s="627" t="str">
        <f t="shared" si="22"/>
        <v>127013845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КММ АД</v>
      </c>
      <c r="B245" s="627" t="str">
        <f t="shared" si="22"/>
        <v>127013845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КММ АД</v>
      </c>
      <c r="B246" s="627" t="str">
        <f t="shared" si="22"/>
        <v>127013845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КММ АД</v>
      </c>
      <c r="B247" s="627" t="str">
        <f t="shared" si="22"/>
        <v>127013845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КММ АД</v>
      </c>
      <c r="B248" s="627" t="str">
        <f t="shared" si="22"/>
        <v>127013845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КММ АД</v>
      </c>
      <c r="B249" s="627" t="str">
        <f t="shared" si="22"/>
        <v>127013845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КММ АД</v>
      </c>
      <c r="B250" s="627" t="str">
        <f t="shared" si="22"/>
        <v>127013845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КММ АД</v>
      </c>
      <c r="B251" s="627" t="str">
        <f t="shared" si="22"/>
        <v>127013845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КММ АД</v>
      </c>
      <c r="B252" s="627" t="str">
        <f t="shared" si="22"/>
        <v>127013845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КММ АД</v>
      </c>
      <c r="B253" s="627" t="str">
        <f t="shared" si="22"/>
        <v>127013845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КММ АД</v>
      </c>
      <c r="B254" s="627" t="str">
        <f t="shared" si="22"/>
        <v>127013845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КММ АД</v>
      </c>
      <c r="B255" s="627" t="str">
        <f t="shared" si="22"/>
        <v>127013845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КММ АД</v>
      </c>
      <c r="B256" s="627" t="str">
        <f t="shared" si="22"/>
        <v>127013845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КММ АД</v>
      </c>
      <c r="B257" s="627" t="str">
        <f t="shared" si="22"/>
        <v>127013845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КММ АД</v>
      </c>
      <c r="B258" s="627" t="str">
        <f t="shared" si="22"/>
        <v>127013845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КММ АД</v>
      </c>
      <c r="B259" s="627" t="str">
        <f t="shared" si="22"/>
        <v>127013845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КММ АД</v>
      </c>
      <c r="B260" s="627" t="str">
        <f t="shared" si="22"/>
        <v>127013845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КММ АД</v>
      </c>
      <c r="B261" s="627" t="str">
        <f t="shared" si="22"/>
        <v>127013845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КММ АД</v>
      </c>
      <c r="B262" s="627" t="str">
        <f t="shared" si="22"/>
        <v>127013845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9847</v>
      </c>
    </row>
    <row r="263" spans="1:8">
      <c r="A263" s="627" t="str">
        <f t="shared" si="21"/>
        <v>КММ АД</v>
      </c>
      <c r="B263" s="627" t="str">
        <f t="shared" si="22"/>
        <v>127013845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КММ АД</v>
      </c>
      <c r="B264" s="627" t="str">
        <f t="shared" si="22"/>
        <v>127013845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КММ АД</v>
      </c>
      <c r="B265" s="627" t="str">
        <f t="shared" si="22"/>
        <v>127013845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КММ АД</v>
      </c>
      <c r="B266" s="627" t="str">
        <f t="shared" si="22"/>
        <v>127013845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9847</v>
      </c>
    </row>
    <row r="267" spans="1:8">
      <c r="A267" s="627" t="str">
        <f t="shared" si="21"/>
        <v>КММ АД</v>
      </c>
      <c r="B267" s="627" t="str">
        <f t="shared" si="22"/>
        <v>127013845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КММ АД</v>
      </c>
      <c r="B268" s="627" t="str">
        <f t="shared" si="22"/>
        <v>127013845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КММ АД</v>
      </c>
      <c r="B269" s="627" t="str">
        <f t="shared" si="22"/>
        <v>127013845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КММ АД</v>
      </c>
      <c r="B270" s="627" t="str">
        <f t="shared" si="22"/>
        <v>127013845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КММ АД</v>
      </c>
      <c r="B271" s="627" t="str">
        <f t="shared" si="22"/>
        <v>127013845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КММ АД</v>
      </c>
      <c r="B272" s="627" t="str">
        <f t="shared" si="22"/>
        <v>127013845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КММ АД</v>
      </c>
      <c r="B273" s="627" t="str">
        <f t="shared" si="22"/>
        <v>127013845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КММ АД</v>
      </c>
      <c r="B274" s="627" t="str">
        <f t="shared" si="22"/>
        <v>127013845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КММ АД</v>
      </c>
      <c r="B275" s="627" t="str">
        <f t="shared" si="22"/>
        <v>127013845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КММ АД</v>
      </c>
      <c r="B276" s="627" t="str">
        <f t="shared" si="22"/>
        <v>127013845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КММ АД</v>
      </c>
      <c r="B277" s="627" t="str">
        <f t="shared" si="22"/>
        <v>127013845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КММ АД</v>
      </c>
      <c r="B278" s="627" t="str">
        <f t="shared" si="22"/>
        <v>127013845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КММ АД</v>
      </c>
      <c r="B279" s="627" t="str">
        <f t="shared" si="22"/>
        <v>127013845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КММ АД</v>
      </c>
      <c r="B280" s="627" t="str">
        <f t="shared" si="22"/>
        <v>127013845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9847</v>
      </c>
    </row>
    <row r="281" spans="1:8">
      <c r="A281" s="627" t="str">
        <f t="shared" si="21"/>
        <v>КММ АД</v>
      </c>
      <c r="B281" s="627" t="str">
        <f t="shared" si="22"/>
        <v>127013845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КММ АД</v>
      </c>
      <c r="B282" s="627" t="str">
        <f t="shared" ref="B282:B345" si="25">pdeBulstat</f>
        <v>127013845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КММ АД</v>
      </c>
      <c r="B283" s="627" t="str">
        <f t="shared" si="25"/>
        <v>127013845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9847</v>
      </c>
    </row>
    <row r="284" spans="1:8">
      <c r="A284" s="627" t="str">
        <f t="shared" si="24"/>
        <v>КММ АД</v>
      </c>
      <c r="B284" s="627" t="str">
        <f t="shared" si="25"/>
        <v>127013845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</v>
      </c>
    </row>
    <row r="285" spans="1:8">
      <c r="A285" s="627" t="str">
        <f t="shared" si="24"/>
        <v>КММ АД</v>
      </c>
      <c r="B285" s="627" t="str">
        <f t="shared" si="25"/>
        <v>127013845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КММ АД</v>
      </c>
      <c r="B286" s="627" t="str">
        <f t="shared" si="25"/>
        <v>127013845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КММ АД</v>
      </c>
      <c r="B287" s="627" t="str">
        <f t="shared" si="25"/>
        <v>127013845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КММ АД</v>
      </c>
      <c r="B288" s="627" t="str">
        <f t="shared" si="25"/>
        <v>127013845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</v>
      </c>
    </row>
    <row r="289" spans="1:8">
      <c r="A289" s="627" t="str">
        <f t="shared" si="24"/>
        <v>КММ АД</v>
      </c>
      <c r="B289" s="627" t="str">
        <f t="shared" si="25"/>
        <v>127013845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КММ АД</v>
      </c>
      <c r="B290" s="627" t="str">
        <f t="shared" si="25"/>
        <v>127013845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КММ АД</v>
      </c>
      <c r="B291" s="627" t="str">
        <f t="shared" si="25"/>
        <v>127013845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КММ АД</v>
      </c>
      <c r="B292" s="627" t="str">
        <f t="shared" si="25"/>
        <v>127013845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КММ АД</v>
      </c>
      <c r="B293" s="627" t="str">
        <f t="shared" si="25"/>
        <v>127013845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КММ АД</v>
      </c>
      <c r="B294" s="627" t="str">
        <f t="shared" si="25"/>
        <v>127013845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КММ АД</v>
      </c>
      <c r="B295" s="627" t="str">
        <f t="shared" si="25"/>
        <v>127013845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КММ АД</v>
      </c>
      <c r="B296" s="627" t="str">
        <f t="shared" si="25"/>
        <v>127013845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КММ АД</v>
      </c>
      <c r="B297" s="627" t="str">
        <f t="shared" si="25"/>
        <v>127013845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КММ АД</v>
      </c>
      <c r="B298" s="627" t="str">
        <f t="shared" si="25"/>
        <v>127013845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КММ АД</v>
      </c>
      <c r="B299" s="627" t="str">
        <f t="shared" si="25"/>
        <v>127013845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КММ АД</v>
      </c>
      <c r="B300" s="627" t="str">
        <f t="shared" si="25"/>
        <v>127013845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КММ АД</v>
      </c>
      <c r="B301" s="627" t="str">
        <f t="shared" si="25"/>
        <v>127013845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КММ АД</v>
      </c>
      <c r="B302" s="627" t="str">
        <f t="shared" si="25"/>
        <v>127013845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</v>
      </c>
    </row>
    <row r="303" spans="1:8">
      <c r="A303" s="627" t="str">
        <f t="shared" si="24"/>
        <v>КММ АД</v>
      </c>
      <c r="B303" s="627" t="str">
        <f t="shared" si="25"/>
        <v>127013845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КММ АД</v>
      </c>
      <c r="B304" s="627" t="str">
        <f t="shared" si="25"/>
        <v>127013845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КММ АД</v>
      </c>
      <c r="B305" s="627" t="str">
        <f t="shared" si="25"/>
        <v>127013845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</v>
      </c>
    </row>
    <row r="306" spans="1:8">
      <c r="A306" s="627" t="str">
        <f t="shared" si="24"/>
        <v>КММ АД</v>
      </c>
      <c r="B306" s="627" t="str">
        <f t="shared" si="25"/>
        <v>127013845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54</v>
      </c>
    </row>
    <row r="307" spans="1:8">
      <c r="A307" s="627" t="str">
        <f t="shared" si="24"/>
        <v>КММ АД</v>
      </c>
      <c r="B307" s="627" t="str">
        <f t="shared" si="25"/>
        <v>127013845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КММ АД</v>
      </c>
      <c r="B308" s="627" t="str">
        <f t="shared" si="25"/>
        <v>127013845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КММ АД</v>
      </c>
      <c r="B309" s="627" t="str">
        <f t="shared" si="25"/>
        <v>127013845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КММ АД</v>
      </c>
      <c r="B310" s="627" t="str">
        <f t="shared" si="25"/>
        <v>127013845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54</v>
      </c>
    </row>
    <row r="311" spans="1:8">
      <c r="A311" s="627" t="str">
        <f t="shared" si="24"/>
        <v>КММ АД</v>
      </c>
      <c r="B311" s="627" t="str">
        <f t="shared" si="25"/>
        <v>127013845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КММ АД</v>
      </c>
      <c r="B312" s="627" t="str">
        <f t="shared" si="25"/>
        <v>127013845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КММ АД</v>
      </c>
      <c r="B313" s="627" t="str">
        <f t="shared" si="25"/>
        <v>127013845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КММ АД</v>
      </c>
      <c r="B314" s="627" t="str">
        <f t="shared" si="25"/>
        <v>127013845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КММ АД</v>
      </c>
      <c r="B315" s="627" t="str">
        <f t="shared" si="25"/>
        <v>127013845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КММ АД</v>
      </c>
      <c r="B316" s="627" t="str">
        <f t="shared" si="25"/>
        <v>127013845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КММ АД</v>
      </c>
      <c r="B317" s="627" t="str">
        <f t="shared" si="25"/>
        <v>127013845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КММ АД</v>
      </c>
      <c r="B318" s="627" t="str">
        <f t="shared" si="25"/>
        <v>127013845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КММ АД</v>
      </c>
      <c r="B319" s="627" t="str">
        <f t="shared" si="25"/>
        <v>127013845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КММ АД</v>
      </c>
      <c r="B320" s="627" t="str">
        <f t="shared" si="25"/>
        <v>127013845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КММ АД</v>
      </c>
      <c r="B321" s="627" t="str">
        <f t="shared" si="25"/>
        <v>127013845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КММ АД</v>
      </c>
      <c r="B322" s="627" t="str">
        <f t="shared" si="25"/>
        <v>127013845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КММ АД</v>
      </c>
      <c r="B323" s="627" t="str">
        <f t="shared" si="25"/>
        <v>127013845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КММ АД</v>
      </c>
      <c r="B324" s="627" t="str">
        <f t="shared" si="25"/>
        <v>127013845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54</v>
      </c>
    </row>
    <row r="325" spans="1:8">
      <c r="A325" s="627" t="str">
        <f t="shared" si="24"/>
        <v>КММ АД</v>
      </c>
      <c r="B325" s="627" t="str">
        <f t="shared" si="25"/>
        <v>127013845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КММ АД</v>
      </c>
      <c r="B326" s="627" t="str">
        <f t="shared" si="25"/>
        <v>127013845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КММ АД</v>
      </c>
      <c r="B327" s="627" t="str">
        <f t="shared" si="25"/>
        <v>127013845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54</v>
      </c>
    </row>
    <row r="328" spans="1:8">
      <c r="A328" s="627" t="str">
        <f t="shared" si="24"/>
        <v>КММ АД</v>
      </c>
      <c r="B328" s="627" t="str">
        <f t="shared" si="25"/>
        <v>127013845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809</v>
      </c>
    </row>
    <row r="329" spans="1:8">
      <c r="A329" s="627" t="str">
        <f t="shared" si="24"/>
        <v>КММ АД</v>
      </c>
      <c r="B329" s="627" t="str">
        <f t="shared" si="25"/>
        <v>127013845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КММ АД</v>
      </c>
      <c r="B330" s="627" t="str">
        <f t="shared" si="25"/>
        <v>127013845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КММ АД</v>
      </c>
      <c r="B331" s="627" t="str">
        <f t="shared" si="25"/>
        <v>127013845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КММ АД</v>
      </c>
      <c r="B332" s="627" t="str">
        <f t="shared" si="25"/>
        <v>127013845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809</v>
      </c>
    </row>
    <row r="333" spans="1:8">
      <c r="A333" s="627" t="str">
        <f t="shared" si="24"/>
        <v>КММ АД</v>
      </c>
      <c r="B333" s="627" t="str">
        <f t="shared" si="25"/>
        <v>127013845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КММ АД</v>
      </c>
      <c r="B334" s="627" t="str">
        <f t="shared" si="25"/>
        <v>127013845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КММ АД</v>
      </c>
      <c r="B335" s="627" t="str">
        <f t="shared" si="25"/>
        <v>127013845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КММ АД</v>
      </c>
      <c r="B336" s="627" t="str">
        <f t="shared" si="25"/>
        <v>127013845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КММ АД</v>
      </c>
      <c r="B337" s="627" t="str">
        <f t="shared" si="25"/>
        <v>127013845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КММ АД</v>
      </c>
      <c r="B338" s="627" t="str">
        <f t="shared" si="25"/>
        <v>127013845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КММ АД</v>
      </c>
      <c r="B339" s="627" t="str">
        <f t="shared" si="25"/>
        <v>127013845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КММ АД</v>
      </c>
      <c r="B340" s="627" t="str">
        <f t="shared" si="25"/>
        <v>127013845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КММ АД</v>
      </c>
      <c r="B341" s="627" t="str">
        <f t="shared" si="25"/>
        <v>127013845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КММ АД</v>
      </c>
      <c r="B342" s="627" t="str">
        <f t="shared" si="25"/>
        <v>127013845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КММ АД</v>
      </c>
      <c r="B343" s="627" t="str">
        <f t="shared" si="25"/>
        <v>127013845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КММ АД</v>
      </c>
      <c r="B344" s="627" t="str">
        <f t="shared" si="25"/>
        <v>127013845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КММ АД</v>
      </c>
      <c r="B345" s="627" t="str">
        <f t="shared" si="25"/>
        <v>127013845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КММ АД</v>
      </c>
      <c r="B346" s="627" t="str">
        <f t="shared" ref="B346:B409" si="28">pdeBulstat</f>
        <v>127013845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809</v>
      </c>
    </row>
    <row r="347" spans="1:8">
      <c r="A347" s="627" t="str">
        <f t="shared" si="27"/>
        <v>КММ АД</v>
      </c>
      <c r="B347" s="627" t="str">
        <f t="shared" si="28"/>
        <v>127013845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КММ АД</v>
      </c>
      <c r="B348" s="627" t="str">
        <f t="shared" si="28"/>
        <v>127013845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КММ АД</v>
      </c>
      <c r="B349" s="627" t="str">
        <f t="shared" si="28"/>
        <v>127013845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809</v>
      </c>
    </row>
    <row r="350" spans="1:8">
      <c r="A350" s="627" t="str">
        <f t="shared" si="27"/>
        <v>КММ АД</v>
      </c>
      <c r="B350" s="627" t="str">
        <f t="shared" si="28"/>
        <v>127013845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205</v>
      </c>
    </row>
    <row r="351" spans="1:8">
      <c r="A351" s="627" t="str">
        <f t="shared" si="27"/>
        <v>КММ АД</v>
      </c>
      <c r="B351" s="627" t="str">
        <f t="shared" si="28"/>
        <v>127013845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КММ АД</v>
      </c>
      <c r="B352" s="627" t="str">
        <f t="shared" si="28"/>
        <v>127013845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КММ АД</v>
      </c>
      <c r="B353" s="627" t="str">
        <f t="shared" si="28"/>
        <v>127013845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КММ АД</v>
      </c>
      <c r="B354" s="627" t="str">
        <f t="shared" si="28"/>
        <v>127013845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205</v>
      </c>
    </row>
    <row r="355" spans="1:8">
      <c r="A355" s="627" t="str">
        <f t="shared" si="27"/>
        <v>КММ АД</v>
      </c>
      <c r="B355" s="627" t="str">
        <f t="shared" si="28"/>
        <v>127013845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КММ АД</v>
      </c>
      <c r="B356" s="627" t="str">
        <f t="shared" si="28"/>
        <v>127013845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КММ АД</v>
      </c>
      <c r="B357" s="627" t="str">
        <f t="shared" si="28"/>
        <v>127013845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КММ АД</v>
      </c>
      <c r="B358" s="627" t="str">
        <f t="shared" si="28"/>
        <v>127013845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КММ АД</v>
      </c>
      <c r="B359" s="627" t="str">
        <f t="shared" si="28"/>
        <v>127013845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КММ АД</v>
      </c>
      <c r="B360" s="627" t="str">
        <f t="shared" si="28"/>
        <v>127013845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КММ АД</v>
      </c>
      <c r="B361" s="627" t="str">
        <f t="shared" si="28"/>
        <v>127013845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КММ АД</v>
      </c>
      <c r="B362" s="627" t="str">
        <f t="shared" si="28"/>
        <v>127013845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КММ АД</v>
      </c>
      <c r="B363" s="627" t="str">
        <f t="shared" si="28"/>
        <v>127013845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КММ АД</v>
      </c>
      <c r="B364" s="627" t="str">
        <f t="shared" si="28"/>
        <v>127013845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КММ АД</v>
      </c>
      <c r="B365" s="627" t="str">
        <f t="shared" si="28"/>
        <v>127013845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КММ АД</v>
      </c>
      <c r="B366" s="627" t="str">
        <f t="shared" si="28"/>
        <v>127013845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КММ АД</v>
      </c>
      <c r="B367" s="627" t="str">
        <f t="shared" si="28"/>
        <v>127013845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КММ АД</v>
      </c>
      <c r="B368" s="627" t="str">
        <f t="shared" si="28"/>
        <v>127013845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205</v>
      </c>
    </row>
    <row r="369" spans="1:8">
      <c r="A369" s="627" t="str">
        <f t="shared" si="27"/>
        <v>КММ АД</v>
      </c>
      <c r="B369" s="627" t="str">
        <f t="shared" si="28"/>
        <v>127013845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КММ АД</v>
      </c>
      <c r="B370" s="627" t="str">
        <f t="shared" si="28"/>
        <v>127013845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КММ АД</v>
      </c>
      <c r="B371" s="627" t="str">
        <f t="shared" si="28"/>
        <v>127013845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205</v>
      </c>
    </row>
    <row r="372" spans="1:8">
      <c r="A372" s="627" t="str">
        <f t="shared" si="27"/>
        <v>КММ АД</v>
      </c>
      <c r="B372" s="627" t="str">
        <f t="shared" si="28"/>
        <v>127013845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-214</v>
      </c>
    </row>
    <row r="373" spans="1:8">
      <c r="A373" s="627" t="str">
        <f t="shared" si="27"/>
        <v>КММ АД</v>
      </c>
      <c r="B373" s="627" t="str">
        <f t="shared" si="28"/>
        <v>127013845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КММ АД</v>
      </c>
      <c r="B374" s="627" t="str">
        <f t="shared" si="28"/>
        <v>127013845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КММ АД</v>
      </c>
      <c r="B375" s="627" t="str">
        <f t="shared" si="28"/>
        <v>127013845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КММ АД</v>
      </c>
      <c r="B376" s="627" t="str">
        <f t="shared" si="28"/>
        <v>127013845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-214</v>
      </c>
    </row>
    <row r="377" spans="1:8">
      <c r="A377" s="627" t="str">
        <f t="shared" si="27"/>
        <v>КММ АД</v>
      </c>
      <c r="B377" s="627" t="str">
        <f t="shared" si="28"/>
        <v>127013845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-346</v>
      </c>
    </row>
    <row r="378" spans="1:8">
      <c r="A378" s="627" t="str">
        <f t="shared" si="27"/>
        <v>КММ АД</v>
      </c>
      <c r="B378" s="627" t="str">
        <f t="shared" si="28"/>
        <v>127013845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КММ АД</v>
      </c>
      <c r="B379" s="627" t="str">
        <f t="shared" si="28"/>
        <v>127013845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КММ АД</v>
      </c>
      <c r="B380" s="627" t="str">
        <f t="shared" si="28"/>
        <v>127013845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КММ АД</v>
      </c>
      <c r="B381" s="627" t="str">
        <f t="shared" si="28"/>
        <v>127013845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КММ АД</v>
      </c>
      <c r="B382" s="627" t="str">
        <f t="shared" si="28"/>
        <v>127013845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КММ АД</v>
      </c>
      <c r="B383" s="627" t="str">
        <f t="shared" si="28"/>
        <v>127013845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КММ АД</v>
      </c>
      <c r="B384" s="627" t="str">
        <f t="shared" si="28"/>
        <v>127013845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КММ АД</v>
      </c>
      <c r="B385" s="627" t="str">
        <f t="shared" si="28"/>
        <v>127013845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КММ АД</v>
      </c>
      <c r="B386" s="627" t="str">
        <f t="shared" si="28"/>
        <v>127013845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КММ АД</v>
      </c>
      <c r="B387" s="627" t="str">
        <f t="shared" si="28"/>
        <v>127013845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КММ АД</v>
      </c>
      <c r="B388" s="627" t="str">
        <f t="shared" si="28"/>
        <v>127013845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КММ АД</v>
      </c>
      <c r="B389" s="627" t="str">
        <f t="shared" si="28"/>
        <v>127013845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КММ АД</v>
      </c>
      <c r="B390" s="627" t="str">
        <f t="shared" si="28"/>
        <v>127013845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-560</v>
      </c>
    </row>
    <row r="391" spans="1:8">
      <c r="A391" s="627" t="str">
        <f t="shared" si="27"/>
        <v>КММ АД</v>
      </c>
      <c r="B391" s="627" t="str">
        <f t="shared" si="28"/>
        <v>127013845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КММ АД</v>
      </c>
      <c r="B392" s="627" t="str">
        <f t="shared" si="28"/>
        <v>127013845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КММ АД</v>
      </c>
      <c r="B393" s="627" t="str">
        <f t="shared" si="28"/>
        <v>127013845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-560</v>
      </c>
    </row>
    <row r="394" spans="1:8">
      <c r="A394" s="627" t="str">
        <f t="shared" si="27"/>
        <v>КММ АД</v>
      </c>
      <c r="B394" s="627" t="str">
        <f t="shared" si="28"/>
        <v>127013845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КММ АД</v>
      </c>
      <c r="B395" s="627" t="str">
        <f t="shared" si="28"/>
        <v>127013845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КММ АД</v>
      </c>
      <c r="B396" s="627" t="str">
        <f t="shared" si="28"/>
        <v>127013845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КММ АД</v>
      </c>
      <c r="B397" s="627" t="str">
        <f t="shared" si="28"/>
        <v>127013845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КММ АД</v>
      </c>
      <c r="B398" s="627" t="str">
        <f t="shared" si="28"/>
        <v>127013845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КММ АД</v>
      </c>
      <c r="B399" s="627" t="str">
        <f t="shared" si="28"/>
        <v>127013845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КММ АД</v>
      </c>
      <c r="B400" s="627" t="str">
        <f t="shared" si="28"/>
        <v>127013845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КММ АД</v>
      </c>
      <c r="B401" s="627" t="str">
        <f t="shared" si="28"/>
        <v>127013845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КММ АД</v>
      </c>
      <c r="B402" s="627" t="str">
        <f t="shared" si="28"/>
        <v>127013845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КММ АД</v>
      </c>
      <c r="B403" s="627" t="str">
        <f t="shared" si="28"/>
        <v>127013845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КММ АД</v>
      </c>
      <c r="B404" s="627" t="str">
        <f t="shared" si="28"/>
        <v>127013845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КММ АД</v>
      </c>
      <c r="B405" s="627" t="str">
        <f t="shared" si="28"/>
        <v>127013845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КММ АД</v>
      </c>
      <c r="B406" s="627" t="str">
        <f t="shared" si="28"/>
        <v>127013845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КММ АД</v>
      </c>
      <c r="B407" s="627" t="str">
        <f t="shared" si="28"/>
        <v>127013845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КММ АД</v>
      </c>
      <c r="B408" s="627" t="str">
        <f t="shared" si="28"/>
        <v>127013845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КММ АД</v>
      </c>
      <c r="B409" s="627" t="str">
        <f t="shared" si="28"/>
        <v>127013845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КММ АД</v>
      </c>
      <c r="B410" s="627" t="str">
        <f t="shared" ref="B410:B459" si="31">pdeBulstat</f>
        <v>127013845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КММ АД</v>
      </c>
      <c r="B411" s="627" t="str">
        <f t="shared" si="31"/>
        <v>127013845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КММ АД</v>
      </c>
      <c r="B412" s="627" t="str">
        <f t="shared" si="31"/>
        <v>127013845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КММ АД</v>
      </c>
      <c r="B413" s="627" t="str">
        <f t="shared" si="31"/>
        <v>127013845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КММ АД</v>
      </c>
      <c r="B414" s="627" t="str">
        <f t="shared" si="31"/>
        <v>127013845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КММ АД</v>
      </c>
      <c r="B415" s="627" t="str">
        <f t="shared" si="31"/>
        <v>127013845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КММ АД</v>
      </c>
      <c r="B416" s="627" t="str">
        <f t="shared" si="31"/>
        <v>127013845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11031</v>
      </c>
    </row>
    <row r="417" spans="1:8">
      <c r="A417" s="627" t="str">
        <f t="shared" si="30"/>
        <v>КММ АД</v>
      </c>
      <c r="B417" s="627" t="str">
        <f t="shared" si="31"/>
        <v>127013845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КММ АД</v>
      </c>
      <c r="B418" s="627" t="str">
        <f t="shared" si="31"/>
        <v>127013845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КММ АД</v>
      </c>
      <c r="B419" s="627" t="str">
        <f t="shared" si="31"/>
        <v>127013845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КММ АД</v>
      </c>
      <c r="B420" s="627" t="str">
        <f t="shared" si="31"/>
        <v>127013845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11031</v>
      </c>
    </row>
    <row r="421" spans="1:8">
      <c r="A421" s="627" t="str">
        <f t="shared" si="30"/>
        <v>КММ АД</v>
      </c>
      <c r="B421" s="627" t="str">
        <f t="shared" si="31"/>
        <v>127013845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-346</v>
      </c>
    </row>
    <row r="422" spans="1:8">
      <c r="A422" s="627" t="str">
        <f t="shared" si="30"/>
        <v>КММ АД</v>
      </c>
      <c r="B422" s="627" t="str">
        <f t="shared" si="31"/>
        <v>127013845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КММ АД</v>
      </c>
      <c r="B423" s="627" t="str">
        <f t="shared" si="31"/>
        <v>127013845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КММ АД</v>
      </c>
      <c r="B424" s="627" t="str">
        <f t="shared" si="31"/>
        <v>127013845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КММ АД</v>
      </c>
      <c r="B425" s="627" t="str">
        <f t="shared" si="31"/>
        <v>127013845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КММ АД</v>
      </c>
      <c r="B426" s="627" t="str">
        <f t="shared" si="31"/>
        <v>127013845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КММ АД</v>
      </c>
      <c r="B427" s="627" t="str">
        <f t="shared" si="31"/>
        <v>127013845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КММ АД</v>
      </c>
      <c r="B428" s="627" t="str">
        <f t="shared" si="31"/>
        <v>127013845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КММ АД</v>
      </c>
      <c r="B429" s="627" t="str">
        <f t="shared" si="31"/>
        <v>127013845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КММ АД</v>
      </c>
      <c r="B430" s="627" t="str">
        <f t="shared" si="31"/>
        <v>127013845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КММ АД</v>
      </c>
      <c r="B431" s="627" t="str">
        <f t="shared" si="31"/>
        <v>127013845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КММ АД</v>
      </c>
      <c r="B432" s="627" t="str">
        <f t="shared" si="31"/>
        <v>127013845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КММ АД</v>
      </c>
      <c r="B433" s="627" t="str">
        <f t="shared" si="31"/>
        <v>127013845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КММ АД</v>
      </c>
      <c r="B434" s="627" t="str">
        <f t="shared" si="31"/>
        <v>127013845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10685</v>
      </c>
    </row>
    <row r="435" spans="1:8">
      <c r="A435" s="627" t="str">
        <f t="shared" si="30"/>
        <v>КММ АД</v>
      </c>
      <c r="B435" s="627" t="str">
        <f t="shared" si="31"/>
        <v>127013845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КММ АД</v>
      </c>
      <c r="B436" s="627" t="str">
        <f t="shared" si="31"/>
        <v>127013845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КММ АД</v>
      </c>
      <c r="B437" s="627" t="str">
        <f t="shared" si="31"/>
        <v>127013845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10685</v>
      </c>
    </row>
    <row r="438" spans="1:8">
      <c r="A438" s="627" t="str">
        <f t="shared" si="30"/>
        <v>КММ АД</v>
      </c>
      <c r="B438" s="627" t="str">
        <f t="shared" si="31"/>
        <v>127013845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КММ АД</v>
      </c>
      <c r="B439" s="627" t="str">
        <f t="shared" si="31"/>
        <v>127013845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КММ АД</v>
      </c>
      <c r="B440" s="627" t="str">
        <f t="shared" si="31"/>
        <v>127013845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КММ АД</v>
      </c>
      <c r="B441" s="627" t="str">
        <f t="shared" si="31"/>
        <v>127013845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КММ АД</v>
      </c>
      <c r="B442" s="627" t="str">
        <f t="shared" si="31"/>
        <v>127013845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КММ АД</v>
      </c>
      <c r="B443" s="627" t="str">
        <f t="shared" si="31"/>
        <v>127013845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КММ АД</v>
      </c>
      <c r="B444" s="627" t="str">
        <f t="shared" si="31"/>
        <v>127013845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КММ АД</v>
      </c>
      <c r="B445" s="627" t="str">
        <f t="shared" si="31"/>
        <v>127013845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КММ АД</v>
      </c>
      <c r="B446" s="627" t="str">
        <f t="shared" si="31"/>
        <v>127013845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КММ АД</v>
      </c>
      <c r="B447" s="627" t="str">
        <f t="shared" si="31"/>
        <v>127013845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КММ АД</v>
      </c>
      <c r="B448" s="627" t="str">
        <f t="shared" si="31"/>
        <v>127013845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КММ АД</v>
      </c>
      <c r="B449" s="627" t="str">
        <f t="shared" si="31"/>
        <v>127013845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КММ АД</v>
      </c>
      <c r="B450" s="627" t="str">
        <f t="shared" si="31"/>
        <v>127013845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КММ АД</v>
      </c>
      <c r="B451" s="627" t="str">
        <f t="shared" si="31"/>
        <v>127013845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КММ АД</v>
      </c>
      <c r="B452" s="627" t="str">
        <f t="shared" si="31"/>
        <v>127013845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КММ АД</v>
      </c>
      <c r="B453" s="627" t="str">
        <f t="shared" si="31"/>
        <v>127013845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КММ АД</v>
      </c>
      <c r="B454" s="627" t="str">
        <f t="shared" si="31"/>
        <v>127013845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КММ АД</v>
      </c>
      <c r="B455" s="627" t="str">
        <f t="shared" si="31"/>
        <v>127013845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КММ АД</v>
      </c>
      <c r="B456" s="627" t="str">
        <f t="shared" si="31"/>
        <v>127013845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КММ АД</v>
      </c>
      <c r="B457" s="627" t="str">
        <f t="shared" si="31"/>
        <v>127013845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КММ АД</v>
      </c>
      <c r="B458" s="627" t="str">
        <f t="shared" si="31"/>
        <v>127013845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КММ АД</v>
      </c>
      <c r="B459" s="627" t="str">
        <f t="shared" si="31"/>
        <v>127013845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КММ АД</v>
      </c>
      <c r="B461" s="627" t="str">
        <f t="shared" ref="B461:B524" si="34">pdeBulstat</f>
        <v>127013845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5105</v>
      </c>
    </row>
    <row r="462" spans="1:8">
      <c r="A462" s="627" t="str">
        <f t="shared" si="33"/>
        <v>КММ АД</v>
      </c>
      <c r="B462" s="627" t="str">
        <f t="shared" si="34"/>
        <v>127013845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4613</v>
      </c>
    </row>
    <row r="463" spans="1:8">
      <c r="A463" s="627" t="str">
        <f t="shared" si="33"/>
        <v>КММ АД</v>
      </c>
      <c r="B463" s="627" t="str">
        <f t="shared" si="34"/>
        <v>127013845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3973</v>
      </c>
    </row>
    <row r="464" spans="1:8">
      <c r="A464" s="627" t="str">
        <f t="shared" si="33"/>
        <v>КММ АД</v>
      </c>
      <c r="B464" s="627" t="str">
        <f t="shared" si="34"/>
        <v>127013845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КММ АД</v>
      </c>
      <c r="B465" s="627" t="str">
        <f t="shared" si="34"/>
        <v>127013845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199</v>
      </c>
    </row>
    <row r="466" spans="1:8">
      <c r="A466" s="627" t="str">
        <f t="shared" si="33"/>
        <v>КММ АД</v>
      </c>
      <c r="B466" s="627" t="str">
        <f t="shared" si="34"/>
        <v>127013845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116</v>
      </c>
    </row>
    <row r="467" spans="1:8">
      <c r="A467" s="627" t="str">
        <f t="shared" si="33"/>
        <v>КММ АД</v>
      </c>
      <c r="B467" s="627" t="str">
        <f t="shared" si="34"/>
        <v>127013845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98</v>
      </c>
    </row>
    <row r="468" spans="1:8">
      <c r="A468" s="627" t="str">
        <f t="shared" si="33"/>
        <v>КММ АД</v>
      </c>
      <c r="B468" s="627" t="str">
        <f t="shared" si="34"/>
        <v>127013845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281</v>
      </c>
    </row>
    <row r="469" spans="1:8">
      <c r="A469" s="627" t="str">
        <f t="shared" si="33"/>
        <v>КММ АД</v>
      </c>
      <c r="B469" s="627" t="str">
        <f t="shared" si="34"/>
        <v>127013845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14385</v>
      </c>
    </row>
    <row r="470" spans="1:8">
      <c r="A470" s="627" t="str">
        <f t="shared" si="33"/>
        <v>КММ АД</v>
      </c>
      <c r="B470" s="627" t="str">
        <f t="shared" si="34"/>
        <v>127013845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1446</v>
      </c>
    </row>
    <row r="471" spans="1:8">
      <c r="A471" s="627" t="str">
        <f t="shared" si="33"/>
        <v>КММ АД</v>
      </c>
      <c r="B471" s="627" t="str">
        <f t="shared" si="34"/>
        <v>127013845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КММ АД</v>
      </c>
      <c r="B472" s="627" t="str">
        <f t="shared" si="34"/>
        <v>127013845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КММ АД</v>
      </c>
      <c r="B473" s="627" t="str">
        <f t="shared" si="34"/>
        <v>127013845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41</v>
      </c>
    </row>
    <row r="474" spans="1:8">
      <c r="A474" s="627" t="str">
        <f t="shared" si="33"/>
        <v>КММ АД</v>
      </c>
      <c r="B474" s="627" t="str">
        <f t="shared" si="34"/>
        <v>127013845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КММ АД</v>
      </c>
      <c r="B475" s="627" t="str">
        <f t="shared" si="34"/>
        <v>127013845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707</v>
      </c>
    </row>
    <row r="476" spans="1:8">
      <c r="A476" s="627" t="str">
        <f t="shared" si="33"/>
        <v>КММ АД</v>
      </c>
      <c r="B476" s="627" t="str">
        <f t="shared" si="34"/>
        <v>127013845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748</v>
      </c>
    </row>
    <row r="477" spans="1:8">
      <c r="A477" s="627" t="str">
        <f t="shared" si="33"/>
        <v>КММ АД</v>
      </c>
      <c r="B477" s="627" t="str">
        <f t="shared" si="34"/>
        <v>127013845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6</v>
      </c>
    </row>
    <row r="478" spans="1:8">
      <c r="A478" s="627" t="str">
        <f t="shared" si="33"/>
        <v>КММ АД</v>
      </c>
      <c r="B478" s="627" t="str">
        <f t="shared" si="34"/>
        <v>127013845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КММ АД</v>
      </c>
      <c r="B479" s="627" t="str">
        <f t="shared" si="34"/>
        <v>127013845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КММ АД</v>
      </c>
      <c r="B480" s="627" t="str">
        <f t="shared" si="34"/>
        <v>127013845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КММ АД</v>
      </c>
      <c r="B481" s="627" t="str">
        <f t="shared" si="34"/>
        <v>127013845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6</v>
      </c>
    </row>
    <row r="482" spans="1:8">
      <c r="A482" s="627" t="str">
        <f t="shared" si="33"/>
        <v>КММ АД</v>
      </c>
      <c r="B482" s="627" t="str">
        <f t="shared" si="34"/>
        <v>127013845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КММ АД</v>
      </c>
      <c r="B483" s="627" t="str">
        <f t="shared" si="34"/>
        <v>127013845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КММ АД</v>
      </c>
      <c r="B484" s="627" t="str">
        <f t="shared" si="34"/>
        <v>127013845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КММ АД</v>
      </c>
      <c r="B485" s="627" t="str">
        <f t="shared" si="34"/>
        <v>127013845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КММ АД</v>
      </c>
      <c r="B486" s="627" t="str">
        <f t="shared" si="34"/>
        <v>127013845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КММ АД</v>
      </c>
      <c r="B487" s="627" t="str">
        <f t="shared" si="34"/>
        <v>127013845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85</v>
      </c>
    </row>
    <row r="488" spans="1:8">
      <c r="A488" s="627" t="str">
        <f t="shared" si="33"/>
        <v>КММ АД</v>
      </c>
      <c r="B488" s="627" t="str">
        <f t="shared" si="34"/>
        <v>127013845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91</v>
      </c>
    </row>
    <row r="489" spans="1:8">
      <c r="A489" s="627" t="str">
        <f t="shared" si="33"/>
        <v>КММ АД</v>
      </c>
      <c r="B489" s="627" t="str">
        <f t="shared" si="34"/>
        <v>127013845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КММ АД</v>
      </c>
      <c r="B490" s="627" t="str">
        <f t="shared" si="34"/>
        <v>127013845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16670</v>
      </c>
    </row>
    <row r="491" spans="1:8">
      <c r="A491" s="627" t="str">
        <f t="shared" si="33"/>
        <v>КММ АД</v>
      </c>
      <c r="B491" s="627" t="str">
        <f t="shared" si="34"/>
        <v>127013845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КММ АД</v>
      </c>
      <c r="B492" s="627" t="str">
        <f t="shared" si="34"/>
        <v>127013845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108</v>
      </c>
    </row>
    <row r="493" spans="1:8">
      <c r="A493" s="627" t="str">
        <f t="shared" si="33"/>
        <v>КММ АД</v>
      </c>
      <c r="B493" s="627" t="str">
        <f t="shared" si="34"/>
        <v>127013845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212</v>
      </c>
    </row>
    <row r="494" spans="1:8">
      <c r="A494" s="627" t="str">
        <f t="shared" si="33"/>
        <v>КММ АД</v>
      </c>
      <c r="B494" s="627" t="str">
        <f t="shared" si="34"/>
        <v>127013845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КММ АД</v>
      </c>
      <c r="B495" s="627" t="str">
        <f t="shared" si="34"/>
        <v>127013845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КММ АД</v>
      </c>
      <c r="B496" s="627" t="str">
        <f t="shared" si="34"/>
        <v>127013845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КММ АД</v>
      </c>
      <c r="B497" s="627" t="str">
        <f t="shared" si="34"/>
        <v>127013845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9</v>
      </c>
    </row>
    <row r="498" spans="1:8">
      <c r="A498" s="627" t="str">
        <f t="shared" si="33"/>
        <v>КММ АД</v>
      </c>
      <c r="B498" s="627" t="str">
        <f t="shared" si="34"/>
        <v>127013845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КММ АД</v>
      </c>
      <c r="B499" s="627" t="str">
        <f t="shared" si="34"/>
        <v>127013845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329</v>
      </c>
    </row>
    <row r="500" spans="1:8">
      <c r="A500" s="627" t="str">
        <f t="shared" si="33"/>
        <v>КММ АД</v>
      </c>
      <c r="B500" s="627" t="str">
        <f t="shared" si="34"/>
        <v>127013845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КММ АД</v>
      </c>
      <c r="B501" s="627" t="str">
        <f t="shared" si="34"/>
        <v>127013845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КММ АД</v>
      </c>
      <c r="B502" s="627" t="str">
        <f t="shared" si="34"/>
        <v>127013845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КММ АД</v>
      </c>
      <c r="B503" s="627" t="str">
        <f t="shared" si="34"/>
        <v>127013845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КММ АД</v>
      </c>
      <c r="B504" s="627" t="str">
        <f t="shared" si="34"/>
        <v>127013845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КММ АД</v>
      </c>
      <c r="B505" s="627" t="str">
        <f t="shared" si="34"/>
        <v>127013845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КММ АД</v>
      </c>
      <c r="B506" s="627" t="str">
        <f t="shared" si="34"/>
        <v>127013845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КММ АД</v>
      </c>
      <c r="B507" s="627" t="str">
        <f t="shared" si="34"/>
        <v>127013845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КММ АД</v>
      </c>
      <c r="B508" s="627" t="str">
        <f t="shared" si="34"/>
        <v>127013845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КММ АД</v>
      </c>
      <c r="B509" s="627" t="str">
        <f t="shared" si="34"/>
        <v>127013845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КММ АД</v>
      </c>
      <c r="B510" s="627" t="str">
        <f t="shared" si="34"/>
        <v>127013845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КММ АД</v>
      </c>
      <c r="B511" s="627" t="str">
        <f t="shared" si="34"/>
        <v>127013845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КММ АД</v>
      </c>
      <c r="B512" s="627" t="str">
        <f t="shared" si="34"/>
        <v>127013845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КММ АД</v>
      </c>
      <c r="B513" s="627" t="str">
        <f t="shared" si="34"/>
        <v>127013845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КММ АД</v>
      </c>
      <c r="B514" s="627" t="str">
        <f t="shared" si="34"/>
        <v>127013845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КММ АД</v>
      </c>
      <c r="B515" s="627" t="str">
        <f t="shared" si="34"/>
        <v>127013845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КММ АД</v>
      </c>
      <c r="B516" s="627" t="str">
        <f t="shared" si="34"/>
        <v>127013845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КММ АД</v>
      </c>
      <c r="B517" s="627" t="str">
        <f t="shared" si="34"/>
        <v>127013845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102</v>
      </c>
    </row>
    <row r="518" spans="1:8">
      <c r="A518" s="627" t="str">
        <f t="shared" si="33"/>
        <v>КММ АД</v>
      </c>
      <c r="B518" s="627" t="str">
        <f t="shared" si="34"/>
        <v>127013845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102</v>
      </c>
    </row>
    <row r="519" spans="1:8">
      <c r="A519" s="627" t="str">
        <f t="shared" si="33"/>
        <v>КММ АД</v>
      </c>
      <c r="B519" s="627" t="str">
        <f t="shared" si="34"/>
        <v>127013845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КММ АД</v>
      </c>
      <c r="B520" s="627" t="str">
        <f t="shared" si="34"/>
        <v>127013845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431</v>
      </c>
    </row>
    <row r="521" spans="1:8">
      <c r="A521" s="627" t="str">
        <f t="shared" si="33"/>
        <v>КММ АД</v>
      </c>
      <c r="B521" s="627" t="str">
        <f t="shared" si="34"/>
        <v>127013845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КММ АД</v>
      </c>
      <c r="B522" s="627" t="str">
        <f t="shared" si="34"/>
        <v>127013845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46</v>
      </c>
    </row>
    <row r="523" spans="1:8">
      <c r="A523" s="627" t="str">
        <f t="shared" si="33"/>
        <v>КММ АД</v>
      </c>
      <c r="B523" s="627" t="str">
        <f t="shared" si="34"/>
        <v>127013845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КММ АД</v>
      </c>
      <c r="B524" s="627" t="str">
        <f t="shared" si="34"/>
        <v>127013845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КММ АД</v>
      </c>
      <c r="B525" s="627" t="str">
        <f t="shared" ref="B525:B588" si="37">pdeBulstat</f>
        <v>127013845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КММ АД</v>
      </c>
      <c r="B526" s="627" t="str">
        <f t="shared" si="37"/>
        <v>127013845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КММ АД</v>
      </c>
      <c r="B527" s="627" t="str">
        <f t="shared" si="37"/>
        <v>127013845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107</v>
      </c>
    </row>
    <row r="528" spans="1:8">
      <c r="A528" s="627" t="str">
        <f t="shared" si="36"/>
        <v>КММ АД</v>
      </c>
      <c r="B528" s="627" t="str">
        <f t="shared" si="37"/>
        <v>127013845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КММ АД</v>
      </c>
      <c r="B529" s="627" t="str">
        <f t="shared" si="37"/>
        <v>127013845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153</v>
      </c>
    </row>
    <row r="530" spans="1:8">
      <c r="A530" s="627" t="str">
        <f t="shared" si="36"/>
        <v>КММ АД</v>
      </c>
      <c r="B530" s="627" t="str">
        <f t="shared" si="37"/>
        <v>127013845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КММ АД</v>
      </c>
      <c r="B531" s="627" t="str">
        <f t="shared" si="37"/>
        <v>127013845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КММ АД</v>
      </c>
      <c r="B532" s="627" t="str">
        <f t="shared" si="37"/>
        <v>127013845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КММ АД</v>
      </c>
      <c r="B533" s="627" t="str">
        <f t="shared" si="37"/>
        <v>127013845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КММ АД</v>
      </c>
      <c r="B534" s="627" t="str">
        <f t="shared" si="37"/>
        <v>127013845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КММ АД</v>
      </c>
      <c r="B535" s="627" t="str">
        <f t="shared" si="37"/>
        <v>127013845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КММ АД</v>
      </c>
      <c r="B536" s="627" t="str">
        <f t="shared" si="37"/>
        <v>127013845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КММ АД</v>
      </c>
      <c r="B537" s="627" t="str">
        <f t="shared" si="37"/>
        <v>127013845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КММ АД</v>
      </c>
      <c r="B538" s="627" t="str">
        <f t="shared" si="37"/>
        <v>127013845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КММ АД</v>
      </c>
      <c r="B539" s="627" t="str">
        <f t="shared" si="37"/>
        <v>127013845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КММ АД</v>
      </c>
      <c r="B540" s="627" t="str">
        <f t="shared" si="37"/>
        <v>127013845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КММ АД</v>
      </c>
      <c r="B541" s="627" t="str">
        <f t="shared" si="37"/>
        <v>127013845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КММ АД</v>
      </c>
      <c r="B542" s="627" t="str">
        <f t="shared" si="37"/>
        <v>127013845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КММ АД</v>
      </c>
      <c r="B543" s="627" t="str">
        <f t="shared" si="37"/>
        <v>127013845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КММ АД</v>
      </c>
      <c r="B544" s="627" t="str">
        <f t="shared" si="37"/>
        <v>127013845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КММ АД</v>
      </c>
      <c r="B545" s="627" t="str">
        <f t="shared" si="37"/>
        <v>127013845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КММ АД</v>
      </c>
      <c r="B546" s="627" t="str">
        <f t="shared" si="37"/>
        <v>127013845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КММ АД</v>
      </c>
      <c r="B547" s="627" t="str">
        <f t="shared" si="37"/>
        <v>127013845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КММ АД</v>
      </c>
      <c r="B548" s="627" t="str">
        <f t="shared" si="37"/>
        <v>127013845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КММ АД</v>
      </c>
      <c r="B549" s="627" t="str">
        <f t="shared" si="37"/>
        <v>127013845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КММ АД</v>
      </c>
      <c r="B550" s="627" t="str">
        <f t="shared" si="37"/>
        <v>127013845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153</v>
      </c>
    </row>
    <row r="551" spans="1:8">
      <c r="A551" s="627" t="str">
        <f t="shared" si="36"/>
        <v>КММ АД</v>
      </c>
      <c r="B551" s="627" t="str">
        <f t="shared" si="37"/>
        <v>127013845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5105</v>
      </c>
    </row>
    <row r="552" spans="1:8">
      <c r="A552" s="627" t="str">
        <f t="shared" si="36"/>
        <v>КММ АД</v>
      </c>
      <c r="B552" s="627" t="str">
        <f t="shared" si="37"/>
        <v>127013845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4675</v>
      </c>
    </row>
    <row r="553" spans="1:8">
      <c r="A553" s="627" t="str">
        <f t="shared" si="36"/>
        <v>КММ АД</v>
      </c>
      <c r="B553" s="627" t="str">
        <f t="shared" si="37"/>
        <v>127013845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4185</v>
      </c>
    </row>
    <row r="554" spans="1:8">
      <c r="A554" s="627" t="str">
        <f t="shared" si="36"/>
        <v>КММ АД</v>
      </c>
      <c r="B554" s="627" t="str">
        <f t="shared" si="37"/>
        <v>127013845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КММ АД</v>
      </c>
      <c r="B555" s="627" t="str">
        <f t="shared" si="37"/>
        <v>127013845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199</v>
      </c>
    </row>
    <row r="556" spans="1:8">
      <c r="A556" s="627" t="str">
        <f t="shared" si="36"/>
        <v>КММ АД</v>
      </c>
      <c r="B556" s="627" t="str">
        <f t="shared" si="37"/>
        <v>127013845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116</v>
      </c>
    </row>
    <row r="557" spans="1:8">
      <c r="A557" s="627" t="str">
        <f t="shared" si="36"/>
        <v>КММ АД</v>
      </c>
      <c r="B557" s="627" t="str">
        <f t="shared" si="37"/>
        <v>127013845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КММ АД</v>
      </c>
      <c r="B558" s="627" t="str">
        <f t="shared" si="37"/>
        <v>127013845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281</v>
      </c>
    </row>
    <row r="559" spans="1:8">
      <c r="A559" s="627" t="str">
        <f t="shared" si="36"/>
        <v>КММ АД</v>
      </c>
      <c r="B559" s="627" t="str">
        <f t="shared" si="37"/>
        <v>127013845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14561</v>
      </c>
    </row>
    <row r="560" spans="1:8">
      <c r="A560" s="627" t="str">
        <f t="shared" si="36"/>
        <v>КММ АД</v>
      </c>
      <c r="B560" s="627" t="str">
        <f t="shared" si="37"/>
        <v>127013845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1446</v>
      </c>
    </row>
    <row r="561" spans="1:8">
      <c r="A561" s="627" t="str">
        <f t="shared" si="36"/>
        <v>КММ АД</v>
      </c>
      <c r="B561" s="627" t="str">
        <f t="shared" si="37"/>
        <v>127013845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КММ АД</v>
      </c>
      <c r="B562" s="627" t="str">
        <f t="shared" si="37"/>
        <v>127013845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КММ АД</v>
      </c>
      <c r="B563" s="627" t="str">
        <f t="shared" si="37"/>
        <v>127013845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41</v>
      </c>
    </row>
    <row r="564" spans="1:8">
      <c r="A564" s="627" t="str">
        <f t="shared" si="36"/>
        <v>КММ АД</v>
      </c>
      <c r="B564" s="627" t="str">
        <f t="shared" si="37"/>
        <v>127013845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КММ АД</v>
      </c>
      <c r="B565" s="627" t="str">
        <f t="shared" si="37"/>
        <v>127013845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707</v>
      </c>
    </row>
    <row r="566" spans="1:8">
      <c r="A566" s="627" t="str">
        <f t="shared" si="36"/>
        <v>КММ АД</v>
      </c>
      <c r="B566" s="627" t="str">
        <f t="shared" si="37"/>
        <v>127013845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748</v>
      </c>
    </row>
    <row r="567" spans="1:8">
      <c r="A567" s="627" t="str">
        <f t="shared" si="36"/>
        <v>КММ АД</v>
      </c>
      <c r="B567" s="627" t="str">
        <f t="shared" si="37"/>
        <v>127013845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6</v>
      </c>
    </row>
    <row r="568" spans="1:8">
      <c r="A568" s="627" t="str">
        <f t="shared" si="36"/>
        <v>КММ АД</v>
      </c>
      <c r="B568" s="627" t="str">
        <f t="shared" si="37"/>
        <v>127013845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КММ АД</v>
      </c>
      <c r="B569" s="627" t="str">
        <f t="shared" si="37"/>
        <v>127013845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КММ АД</v>
      </c>
      <c r="B570" s="627" t="str">
        <f t="shared" si="37"/>
        <v>127013845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КММ АД</v>
      </c>
      <c r="B571" s="627" t="str">
        <f t="shared" si="37"/>
        <v>127013845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6</v>
      </c>
    </row>
    <row r="572" spans="1:8">
      <c r="A572" s="627" t="str">
        <f t="shared" si="36"/>
        <v>КММ АД</v>
      </c>
      <c r="B572" s="627" t="str">
        <f t="shared" si="37"/>
        <v>127013845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КММ АД</v>
      </c>
      <c r="B573" s="627" t="str">
        <f t="shared" si="37"/>
        <v>127013845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КММ АД</v>
      </c>
      <c r="B574" s="627" t="str">
        <f t="shared" si="37"/>
        <v>127013845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КММ АД</v>
      </c>
      <c r="B575" s="627" t="str">
        <f t="shared" si="37"/>
        <v>127013845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КММ АД</v>
      </c>
      <c r="B576" s="627" t="str">
        <f t="shared" si="37"/>
        <v>127013845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КММ АД</v>
      </c>
      <c r="B577" s="627" t="str">
        <f t="shared" si="37"/>
        <v>127013845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187</v>
      </c>
    </row>
    <row r="578" spans="1:8">
      <c r="A578" s="627" t="str">
        <f t="shared" si="36"/>
        <v>КММ АД</v>
      </c>
      <c r="B578" s="627" t="str">
        <f t="shared" si="37"/>
        <v>127013845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193</v>
      </c>
    </row>
    <row r="579" spans="1:8">
      <c r="A579" s="627" t="str">
        <f t="shared" si="36"/>
        <v>КММ АД</v>
      </c>
      <c r="B579" s="627" t="str">
        <f t="shared" si="37"/>
        <v>127013845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КММ АД</v>
      </c>
      <c r="B580" s="627" t="str">
        <f t="shared" si="37"/>
        <v>127013845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16948</v>
      </c>
    </row>
    <row r="581" spans="1:8">
      <c r="A581" s="627" t="str">
        <f t="shared" si="36"/>
        <v>КММ АД</v>
      </c>
      <c r="B581" s="627" t="str">
        <f t="shared" si="37"/>
        <v>127013845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КММ АД</v>
      </c>
      <c r="B582" s="627" t="str">
        <f t="shared" si="37"/>
        <v>127013845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КММ АД</v>
      </c>
      <c r="B583" s="627" t="str">
        <f t="shared" si="37"/>
        <v>127013845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КММ АД</v>
      </c>
      <c r="B584" s="627" t="str">
        <f t="shared" si="37"/>
        <v>127013845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КММ АД</v>
      </c>
      <c r="B585" s="627" t="str">
        <f t="shared" si="37"/>
        <v>127013845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КММ АД</v>
      </c>
      <c r="B586" s="627" t="str">
        <f t="shared" si="37"/>
        <v>127013845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КММ АД</v>
      </c>
      <c r="B587" s="627" t="str">
        <f t="shared" si="37"/>
        <v>127013845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КММ АД</v>
      </c>
      <c r="B588" s="627" t="str">
        <f t="shared" si="37"/>
        <v>127013845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КММ АД</v>
      </c>
      <c r="B589" s="627" t="str">
        <f t="shared" ref="B589:B652" si="40">pdeBulstat</f>
        <v>127013845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КММ АД</v>
      </c>
      <c r="B590" s="627" t="str">
        <f t="shared" si="40"/>
        <v>127013845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КММ АД</v>
      </c>
      <c r="B591" s="627" t="str">
        <f t="shared" si="40"/>
        <v>127013845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КММ АД</v>
      </c>
      <c r="B592" s="627" t="str">
        <f t="shared" si="40"/>
        <v>127013845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КММ АД</v>
      </c>
      <c r="B593" s="627" t="str">
        <f t="shared" si="40"/>
        <v>127013845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КММ АД</v>
      </c>
      <c r="B594" s="627" t="str">
        <f t="shared" si="40"/>
        <v>127013845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КММ АД</v>
      </c>
      <c r="B595" s="627" t="str">
        <f t="shared" si="40"/>
        <v>127013845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КММ АД</v>
      </c>
      <c r="B596" s="627" t="str">
        <f t="shared" si="40"/>
        <v>127013845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КММ АД</v>
      </c>
      <c r="B597" s="627" t="str">
        <f t="shared" si="40"/>
        <v>127013845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КММ АД</v>
      </c>
      <c r="B598" s="627" t="str">
        <f t="shared" si="40"/>
        <v>127013845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КММ АД</v>
      </c>
      <c r="B599" s="627" t="str">
        <f t="shared" si="40"/>
        <v>127013845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КММ АД</v>
      </c>
      <c r="B600" s="627" t="str">
        <f t="shared" si="40"/>
        <v>127013845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КММ АД</v>
      </c>
      <c r="B601" s="627" t="str">
        <f t="shared" si="40"/>
        <v>127013845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КММ АД</v>
      </c>
      <c r="B602" s="627" t="str">
        <f t="shared" si="40"/>
        <v>127013845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КММ АД</v>
      </c>
      <c r="B603" s="627" t="str">
        <f t="shared" si="40"/>
        <v>127013845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КММ АД</v>
      </c>
      <c r="B604" s="627" t="str">
        <f t="shared" si="40"/>
        <v>127013845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КММ АД</v>
      </c>
      <c r="B605" s="627" t="str">
        <f t="shared" si="40"/>
        <v>127013845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КММ АД</v>
      </c>
      <c r="B606" s="627" t="str">
        <f t="shared" si="40"/>
        <v>127013845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КММ АД</v>
      </c>
      <c r="B607" s="627" t="str">
        <f t="shared" si="40"/>
        <v>127013845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КММ АД</v>
      </c>
      <c r="B608" s="627" t="str">
        <f t="shared" si="40"/>
        <v>127013845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КММ АД</v>
      </c>
      <c r="B609" s="627" t="str">
        <f t="shared" si="40"/>
        <v>127013845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КММ АД</v>
      </c>
      <c r="B610" s="627" t="str">
        <f t="shared" si="40"/>
        <v>127013845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КММ АД</v>
      </c>
      <c r="B611" s="627" t="str">
        <f t="shared" si="40"/>
        <v>127013845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КММ АД</v>
      </c>
      <c r="B612" s="627" t="str">
        <f t="shared" si="40"/>
        <v>127013845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КММ АД</v>
      </c>
      <c r="B613" s="627" t="str">
        <f t="shared" si="40"/>
        <v>127013845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КММ АД</v>
      </c>
      <c r="B614" s="627" t="str">
        <f t="shared" si="40"/>
        <v>127013845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КММ АД</v>
      </c>
      <c r="B615" s="627" t="str">
        <f t="shared" si="40"/>
        <v>127013845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КММ АД</v>
      </c>
      <c r="B616" s="627" t="str">
        <f t="shared" si="40"/>
        <v>127013845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КММ АД</v>
      </c>
      <c r="B617" s="627" t="str">
        <f t="shared" si="40"/>
        <v>127013845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КММ АД</v>
      </c>
      <c r="B618" s="627" t="str">
        <f t="shared" si="40"/>
        <v>127013845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КММ АД</v>
      </c>
      <c r="B619" s="627" t="str">
        <f t="shared" si="40"/>
        <v>127013845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КММ АД</v>
      </c>
      <c r="B620" s="627" t="str">
        <f t="shared" si="40"/>
        <v>127013845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КММ АД</v>
      </c>
      <c r="B621" s="627" t="str">
        <f t="shared" si="40"/>
        <v>127013845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КММ АД</v>
      </c>
      <c r="B622" s="627" t="str">
        <f t="shared" si="40"/>
        <v>127013845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КММ АД</v>
      </c>
      <c r="B623" s="627" t="str">
        <f t="shared" si="40"/>
        <v>127013845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КММ АД</v>
      </c>
      <c r="B624" s="627" t="str">
        <f t="shared" si="40"/>
        <v>127013845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КММ АД</v>
      </c>
      <c r="B625" s="627" t="str">
        <f t="shared" si="40"/>
        <v>127013845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КММ АД</v>
      </c>
      <c r="B626" s="627" t="str">
        <f t="shared" si="40"/>
        <v>127013845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КММ АД</v>
      </c>
      <c r="B627" s="627" t="str">
        <f t="shared" si="40"/>
        <v>127013845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КММ АД</v>
      </c>
      <c r="B628" s="627" t="str">
        <f t="shared" si="40"/>
        <v>127013845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КММ АД</v>
      </c>
      <c r="B629" s="627" t="str">
        <f t="shared" si="40"/>
        <v>127013845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КММ АД</v>
      </c>
      <c r="B630" s="627" t="str">
        <f t="shared" si="40"/>
        <v>127013845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КММ АД</v>
      </c>
      <c r="B631" s="627" t="str">
        <f t="shared" si="40"/>
        <v>127013845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КММ АД</v>
      </c>
      <c r="B632" s="627" t="str">
        <f t="shared" si="40"/>
        <v>127013845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КММ АД</v>
      </c>
      <c r="B633" s="627" t="str">
        <f t="shared" si="40"/>
        <v>127013845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КММ АД</v>
      </c>
      <c r="B634" s="627" t="str">
        <f t="shared" si="40"/>
        <v>127013845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КММ АД</v>
      </c>
      <c r="B635" s="627" t="str">
        <f t="shared" si="40"/>
        <v>127013845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КММ АД</v>
      </c>
      <c r="B636" s="627" t="str">
        <f t="shared" si="40"/>
        <v>127013845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КММ АД</v>
      </c>
      <c r="B637" s="627" t="str">
        <f t="shared" si="40"/>
        <v>127013845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КММ АД</v>
      </c>
      <c r="B638" s="627" t="str">
        <f t="shared" si="40"/>
        <v>127013845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КММ АД</v>
      </c>
      <c r="B639" s="627" t="str">
        <f t="shared" si="40"/>
        <v>127013845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КММ АД</v>
      </c>
      <c r="B640" s="627" t="str">
        <f t="shared" si="40"/>
        <v>127013845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КММ АД</v>
      </c>
      <c r="B641" s="627" t="str">
        <f t="shared" si="40"/>
        <v>127013845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5105</v>
      </c>
    </row>
    <row r="642" spans="1:8">
      <c r="A642" s="627" t="str">
        <f t="shared" si="39"/>
        <v>КММ АД</v>
      </c>
      <c r="B642" s="627" t="str">
        <f t="shared" si="40"/>
        <v>127013845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4675</v>
      </c>
    </row>
    <row r="643" spans="1:8">
      <c r="A643" s="627" t="str">
        <f t="shared" si="39"/>
        <v>КММ АД</v>
      </c>
      <c r="B643" s="627" t="str">
        <f t="shared" si="40"/>
        <v>127013845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4185</v>
      </c>
    </row>
    <row r="644" spans="1:8">
      <c r="A644" s="627" t="str">
        <f t="shared" si="39"/>
        <v>КММ АД</v>
      </c>
      <c r="B644" s="627" t="str">
        <f t="shared" si="40"/>
        <v>127013845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КММ АД</v>
      </c>
      <c r="B645" s="627" t="str">
        <f t="shared" si="40"/>
        <v>127013845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199</v>
      </c>
    </row>
    <row r="646" spans="1:8">
      <c r="A646" s="627" t="str">
        <f t="shared" si="39"/>
        <v>КММ АД</v>
      </c>
      <c r="B646" s="627" t="str">
        <f t="shared" si="40"/>
        <v>127013845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116</v>
      </c>
    </row>
    <row r="647" spans="1:8">
      <c r="A647" s="627" t="str">
        <f t="shared" si="39"/>
        <v>КММ АД</v>
      </c>
      <c r="B647" s="627" t="str">
        <f t="shared" si="40"/>
        <v>127013845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КММ АД</v>
      </c>
      <c r="B648" s="627" t="str">
        <f t="shared" si="40"/>
        <v>127013845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281</v>
      </c>
    </row>
    <row r="649" spans="1:8">
      <c r="A649" s="627" t="str">
        <f t="shared" si="39"/>
        <v>КММ АД</v>
      </c>
      <c r="B649" s="627" t="str">
        <f t="shared" si="40"/>
        <v>127013845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14561</v>
      </c>
    </row>
    <row r="650" spans="1:8">
      <c r="A650" s="627" t="str">
        <f t="shared" si="39"/>
        <v>КММ АД</v>
      </c>
      <c r="B650" s="627" t="str">
        <f t="shared" si="40"/>
        <v>127013845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1446</v>
      </c>
    </row>
    <row r="651" spans="1:8">
      <c r="A651" s="627" t="str">
        <f t="shared" si="39"/>
        <v>КММ АД</v>
      </c>
      <c r="B651" s="627" t="str">
        <f t="shared" si="40"/>
        <v>127013845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КММ АД</v>
      </c>
      <c r="B652" s="627" t="str">
        <f t="shared" si="40"/>
        <v>127013845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КММ АД</v>
      </c>
      <c r="B653" s="627" t="str">
        <f t="shared" ref="B653:B716" si="43">pdeBulstat</f>
        <v>127013845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41</v>
      </c>
    </row>
    <row r="654" spans="1:8">
      <c r="A654" s="627" t="str">
        <f t="shared" si="42"/>
        <v>КММ АД</v>
      </c>
      <c r="B654" s="627" t="str">
        <f t="shared" si="43"/>
        <v>127013845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КММ АД</v>
      </c>
      <c r="B655" s="627" t="str">
        <f t="shared" si="43"/>
        <v>127013845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707</v>
      </c>
    </row>
    <row r="656" spans="1:8">
      <c r="A656" s="627" t="str">
        <f t="shared" si="42"/>
        <v>КММ АД</v>
      </c>
      <c r="B656" s="627" t="str">
        <f t="shared" si="43"/>
        <v>127013845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748</v>
      </c>
    </row>
    <row r="657" spans="1:8">
      <c r="A657" s="627" t="str">
        <f t="shared" si="42"/>
        <v>КММ АД</v>
      </c>
      <c r="B657" s="627" t="str">
        <f t="shared" si="43"/>
        <v>127013845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6</v>
      </c>
    </row>
    <row r="658" spans="1:8">
      <c r="A658" s="627" t="str">
        <f t="shared" si="42"/>
        <v>КММ АД</v>
      </c>
      <c r="B658" s="627" t="str">
        <f t="shared" si="43"/>
        <v>127013845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КММ АД</v>
      </c>
      <c r="B659" s="627" t="str">
        <f t="shared" si="43"/>
        <v>127013845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КММ АД</v>
      </c>
      <c r="B660" s="627" t="str">
        <f t="shared" si="43"/>
        <v>127013845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КММ АД</v>
      </c>
      <c r="B661" s="627" t="str">
        <f t="shared" si="43"/>
        <v>127013845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6</v>
      </c>
    </row>
    <row r="662" spans="1:8">
      <c r="A662" s="627" t="str">
        <f t="shared" si="42"/>
        <v>КММ АД</v>
      </c>
      <c r="B662" s="627" t="str">
        <f t="shared" si="43"/>
        <v>127013845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КММ АД</v>
      </c>
      <c r="B663" s="627" t="str">
        <f t="shared" si="43"/>
        <v>127013845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КММ АД</v>
      </c>
      <c r="B664" s="627" t="str">
        <f t="shared" si="43"/>
        <v>127013845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КММ АД</v>
      </c>
      <c r="B665" s="627" t="str">
        <f t="shared" si="43"/>
        <v>127013845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КММ АД</v>
      </c>
      <c r="B666" s="627" t="str">
        <f t="shared" si="43"/>
        <v>127013845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КММ АД</v>
      </c>
      <c r="B667" s="627" t="str">
        <f t="shared" si="43"/>
        <v>127013845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187</v>
      </c>
    </row>
    <row r="668" spans="1:8">
      <c r="A668" s="627" t="str">
        <f t="shared" si="42"/>
        <v>КММ АД</v>
      </c>
      <c r="B668" s="627" t="str">
        <f t="shared" si="43"/>
        <v>127013845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193</v>
      </c>
    </row>
    <row r="669" spans="1:8">
      <c r="A669" s="627" t="str">
        <f t="shared" si="42"/>
        <v>КММ АД</v>
      </c>
      <c r="B669" s="627" t="str">
        <f t="shared" si="43"/>
        <v>127013845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КММ АД</v>
      </c>
      <c r="B670" s="627" t="str">
        <f t="shared" si="43"/>
        <v>127013845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16948</v>
      </c>
    </row>
    <row r="671" spans="1:8">
      <c r="A671" s="627" t="str">
        <f t="shared" si="42"/>
        <v>КММ АД</v>
      </c>
      <c r="B671" s="627" t="str">
        <f t="shared" si="43"/>
        <v>127013845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КММ АД</v>
      </c>
      <c r="B672" s="627" t="str">
        <f t="shared" si="43"/>
        <v>127013845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1318</v>
      </c>
    </row>
    <row r="673" spans="1:8">
      <c r="A673" s="627" t="str">
        <f t="shared" si="42"/>
        <v>КММ АД</v>
      </c>
      <c r="B673" s="627" t="str">
        <f t="shared" si="43"/>
        <v>127013845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2840</v>
      </c>
    </row>
    <row r="674" spans="1:8">
      <c r="A674" s="627" t="str">
        <f t="shared" si="42"/>
        <v>КММ АД</v>
      </c>
      <c r="B674" s="627" t="str">
        <f t="shared" si="43"/>
        <v>127013845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КММ АД</v>
      </c>
      <c r="B675" s="627" t="str">
        <f t="shared" si="43"/>
        <v>127013845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191</v>
      </c>
    </row>
    <row r="676" spans="1:8">
      <c r="A676" s="627" t="str">
        <f t="shared" si="42"/>
        <v>КММ АД</v>
      </c>
      <c r="B676" s="627" t="str">
        <f t="shared" si="43"/>
        <v>127013845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116</v>
      </c>
    </row>
    <row r="677" spans="1:8">
      <c r="A677" s="627" t="str">
        <f t="shared" si="42"/>
        <v>КММ АД</v>
      </c>
      <c r="B677" s="627" t="str">
        <f t="shared" si="43"/>
        <v>127013845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КММ АД</v>
      </c>
      <c r="B678" s="627" t="str">
        <f t="shared" si="43"/>
        <v>127013845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43</v>
      </c>
    </row>
    <row r="679" spans="1:8">
      <c r="A679" s="627" t="str">
        <f t="shared" si="42"/>
        <v>КММ АД</v>
      </c>
      <c r="B679" s="627" t="str">
        <f t="shared" si="43"/>
        <v>127013845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4508</v>
      </c>
    </row>
    <row r="680" spans="1:8">
      <c r="A680" s="627" t="str">
        <f t="shared" si="42"/>
        <v>КММ АД</v>
      </c>
      <c r="B680" s="627" t="str">
        <f t="shared" si="43"/>
        <v>127013845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КММ АД</v>
      </c>
      <c r="B681" s="627" t="str">
        <f t="shared" si="43"/>
        <v>127013845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КММ АД</v>
      </c>
      <c r="B682" s="627" t="str">
        <f t="shared" si="43"/>
        <v>127013845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КММ АД</v>
      </c>
      <c r="B683" s="627" t="str">
        <f t="shared" si="43"/>
        <v>127013845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41</v>
      </c>
    </row>
    <row r="684" spans="1:8">
      <c r="A684" s="627" t="str">
        <f t="shared" si="42"/>
        <v>КММ АД</v>
      </c>
      <c r="B684" s="627" t="str">
        <f t="shared" si="43"/>
        <v>127013845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КММ АД</v>
      </c>
      <c r="B685" s="627" t="str">
        <f t="shared" si="43"/>
        <v>127013845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379</v>
      </c>
    </row>
    <row r="686" spans="1:8">
      <c r="A686" s="627" t="str">
        <f t="shared" si="42"/>
        <v>КММ АД</v>
      </c>
      <c r="B686" s="627" t="str">
        <f t="shared" si="43"/>
        <v>127013845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420</v>
      </c>
    </row>
    <row r="687" spans="1:8">
      <c r="A687" s="627" t="str">
        <f t="shared" si="42"/>
        <v>КММ АД</v>
      </c>
      <c r="B687" s="627" t="str">
        <f t="shared" si="43"/>
        <v>127013845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КММ АД</v>
      </c>
      <c r="B688" s="627" t="str">
        <f t="shared" si="43"/>
        <v>127013845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КММ АД</v>
      </c>
      <c r="B689" s="627" t="str">
        <f t="shared" si="43"/>
        <v>127013845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КММ АД</v>
      </c>
      <c r="B690" s="627" t="str">
        <f t="shared" si="43"/>
        <v>127013845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КММ АД</v>
      </c>
      <c r="B691" s="627" t="str">
        <f t="shared" si="43"/>
        <v>127013845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КММ АД</v>
      </c>
      <c r="B692" s="627" t="str">
        <f t="shared" si="43"/>
        <v>127013845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КММ АД</v>
      </c>
      <c r="B693" s="627" t="str">
        <f t="shared" si="43"/>
        <v>127013845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КММ АД</v>
      </c>
      <c r="B694" s="627" t="str">
        <f t="shared" si="43"/>
        <v>127013845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КММ АД</v>
      </c>
      <c r="B695" s="627" t="str">
        <f t="shared" si="43"/>
        <v>127013845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КММ АД</v>
      </c>
      <c r="B696" s="627" t="str">
        <f t="shared" si="43"/>
        <v>127013845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КММ АД</v>
      </c>
      <c r="B697" s="627" t="str">
        <f t="shared" si="43"/>
        <v>127013845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КММ АД</v>
      </c>
      <c r="B698" s="627" t="str">
        <f t="shared" si="43"/>
        <v>127013845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КММ АД</v>
      </c>
      <c r="B699" s="627" t="str">
        <f t="shared" si="43"/>
        <v>127013845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КММ АД</v>
      </c>
      <c r="B700" s="627" t="str">
        <f t="shared" si="43"/>
        <v>127013845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4928</v>
      </c>
    </row>
    <row r="701" spans="1:8">
      <c r="A701" s="627" t="str">
        <f t="shared" si="42"/>
        <v>КММ АД</v>
      </c>
      <c r="B701" s="627" t="str">
        <f t="shared" si="43"/>
        <v>127013845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КММ АД</v>
      </c>
      <c r="B702" s="627" t="str">
        <f t="shared" si="43"/>
        <v>127013845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55</v>
      </c>
    </row>
    <row r="703" spans="1:8">
      <c r="A703" s="627" t="str">
        <f t="shared" si="42"/>
        <v>КММ АД</v>
      </c>
      <c r="B703" s="627" t="str">
        <f t="shared" si="43"/>
        <v>127013845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109</v>
      </c>
    </row>
    <row r="704" spans="1:8">
      <c r="A704" s="627" t="str">
        <f t="shared" si="42"/>
        <v>КММ АД</v>
      </c>
      <c r="B704" s="627" t="str">
        <f t="shared" si="43"/>
        <v>127013845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КММ АД</v>
      </c>
      <c r="B705" s="627" t="str">
        <f t="shared" si="43"/>
        <v>127013845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2</v>
      </c>
    </row>
    <row r="706" spans="1:8">
      <c r="A706" s="627" t="str">
        <f t="shared" si="42"/>
        <v>КММ АД</v>
      </c>
      <c r="B706" s="627" t="str">
        <f t="shared" si="43"/>
        <v>127013845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КММ АД</v>
      </c>
      <c r="B707" s="627" t="str">
        <f t="shared" si="43"/>
        <v>127013845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КММ АД</v>
      </c>
      <c r="B708" s="627" t="str">
        <f t="shared" si="43"/>
        <v>127013845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17</v>
      </c>
    </row>
    <row r="709" spans="1:8">
      <c r="A709" s="627" t="str">
        <f t="shared" si="42"/>
        <v>КММ АД</v>
      </c>
      <c r="B709" s="627" t="str">
        <f t="shared" si="43"/>
        <v>127013845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183</v>
      </c>
    </row>
    <row r="710" spans="1:8">
      <c r="A710" s="627" t="str">
        <f t="shared" si="42"/>
        <v>КММ АД</v>
      </c>
      <c r="B710" s="627" t="str">
        <f t="shared" si="43"/>
        <v>127013845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КММ АД</v>
      </c>
      <c r="B711" s="627" t="str">
        <f t="shared" si="43"/>
        <v>127013845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КММ АД</v>
      </c>
      <c r="B712" s="627" t="str">
        <f t="shared" si="43"/>
        <v>127013845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КММ АД</v>
      </c>
      <c r="B713" s="627" t="str">
        <f t="shared" si="43"/>
        <v>127013845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КММ АД</v>
      </c>
      <c r="B714" s="627" t="str">
        <f t="shared" si="43"/>
        <v>127013845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КММ АД</v>
      </c>
      <c r="B715" s="627" t="str">
        <f t="shared" si="43"/>
        <v>127013845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75</v>
      </c>
    </row>
    <row r="716" spans="1:8">
      <c r="A716" s="627" t="str">
        <f t="shared" si="42"/>
        <v>КММ АД</v>
      </c>
      <c r="B716" s="627" t="str">
        <f t="shared" si="43"/>
        <v>127013845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75</v>
      </c>
    </row>
    <row r="717" spans="1:8">
      <c r="A717" s="627" t="str">
        <f t="shared" ref="A717:A780" si="45">pdeName</f>
        <v>КММ АД</v>
      </c>
      <c r="B717" s="627" t="str">
        <f t="shared" ref="B717:B780" si="46">pdeBulstat</f>
        <v>127013845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КММ АД</v>
      </c>
      <c r="B718" s="627" t="str">
        <f t="shared" si="46"/>
        <v>127013845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КММ АД</v>
      </c>
      <c r="B719" s="627" t="str">
        <f t="shared" si="46"/>
        <v>127013845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КММ АД</v>
      </c>
      <c r="B720" s="627" t="str">
        <f t="shared" si="46"/>
        <v>127013845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КММ АД</v>
      </c>
      <c r="B721" s="627" t="str">
        <f t="shared" si="46"/>
        <v>127013845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КММ АД</v>
      </c>
      <c r="B722" s="627" t="str">
        <f t="shared" si="46"/>
        <v>127013845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КММ АД</v>
      </c>
      <c r="B723" s="627" t="str">
        <f t="shared" si="46"/>
        <v>127013845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КММ АД</v>
      </c>
      <c r="B724" s="627" t="str">
        <f t="shared" si="46"/>
        <v>127013845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КММ АД</v>
      </c>
      <c r="B725" s="627" t="str">
        <f t="shared" si="46"/>
        <v>127013845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КММ АД</v>
      </c>
      <c r="B726" s="627" t="str">
        <f t="shared" si="46"/>
        <v>127013845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КММ АД</v>
      </c>
      <c r="B727" s="627" t="str">
        <f t="shared" si="46"/>
        <v>127013845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КММ АД</v>
      </c>
      <c r="B728" s="627" t="str">
        <f t="shared" si="46"/>
        <v>127013845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КММ АД</v>
      </c>
      <c r="B729" s="627" t="str">
        <f t="shared" si="46"/>
        <v>127013845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КММ АД</v>
      </c>
      <c r="B730" s="627" t="str">
        <f t="shared" si="46"/>
        <v>127013845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258</v>
      </c>
    </row>
    <row r="731" spans="1:8">
      <c r="A731" s="627" t="str">
        <f t="shared" si="45"/>
        <v>КММ АД</v>
      </c>
      <c r="B731" s="627" t="str">
        <f t="shared" si="46"/>
        <v>127013845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КММ АД</v>
      </c>
      <c r="B732" s="627" t="str">
        <f t="shared" si="46"/>
        <v>127013845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16</v>
      </c>
    </row>
    <row r="733" spans="1:8">
      <c r="A733" s="627" t="str">
        <f t="shared" si="45"/>
        <v>КММ АД</v>
      </c>
      <c r="B733" s="627" t="str">
        <f t="shared" si="46"/>
        <v>127013845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КММ АД</v>
      </c>
      <c r="B734" s="627" t="str">
        <f t="shared" si="46"/>
        <v>127013845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КММ АД</v>
      </c>
      <c r="B735" s="627" t="str">
        <f t="shared" si="46"/>
        <v>127013845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КММ АД</v>
      </c>
      <c r="B736" s="627" t="str">
        <f t="shared" si="46"/>
        <v>127013845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КММ АД</v>
      </c>
      <c r="B737" s="627" t="str">
        <f t="shared" si="46"/>
        <v>127013845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КММ АД</v>
      </c>
      <c r="B738" s="627" t="str">
        <f t="shared" si="46"/>
        <v>127013845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КММ АД</v>
      </c>
      <c r="B739" s="627" t="str">
        <f t="shared" si="46"/>
        <v>127013845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16</v>
      </c>
    </row>
    <row r="740" spans="1:8">
      <c r="A740" s="627" t="str">
        <f t="shared" si="45"/>
        <v>КММ АД</v>
      </c>
      <c r="B740" s="627" t="str">
        <f t="shared" si="46"/>
        <v>127013845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КММ АД</v>
      </c>
      <c r="B741" s="627" t="str">
        <f t="shared" si="46"/>
        <v>127013845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КММ АД</v>
      </c>
      <c r="B742" s="627" t="str">
        <f t="shared" si="46"/>
        <v>127013845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КММ АД</v>
      </c>
      <c r="B743" s="627" t="str">
        <f t="shared" si="46"/>
        <v>127013845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КММ АД</v>
      </c>
      <c r="B744" s="627" t="str">
        <f t="shared" si="46"/>
        <v>127013845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КММ АД</v>
      </c>
      <c r="B745" s="627" t="str">
        <f t="shared" si="46"/>
        <v>127013845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КММ АД</v>
      </c>
      <c r="B746" s="627" t="str">
        <f t="shared" si="46"/>
        <v>127013845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КММ АД</v>
      </c>
      <c r="B747" s="627" t="str">
        <f t="shared" si="46"/>
        <v>127013845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КММ АД</v>
      </c>
      <c r="B748" s="627" t="str">
        <f t="shared" si="46"/>
        <v>127013845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КММ АД</v>
      </c>
      <c r="B749" s="627" t="str">
        <f t="shared" si="46"/>
        <v>127013845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КММ АД</v>
      </c>
      <c r="B750" s="627" t="str">
        <f t="shared" si="46"/>
        <v>127013845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КММ АД</v>
      </c>
      <c r="B751" s="627" t="str">
        <f t="shared" si="46"/>
        <v>127013845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КММ АД</v>
      </c>
      <c r="B752" s="627" t="str">
        <f t="shared" si="46"/>
        <v>127013845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КММ АД</v>
      </c>
      <c r="B753" s="627" t="str">
        <f t="shared" si="46"/>
        <v>127013845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КММ АД</v>
      </c>
      <c r="B754" s="627" t="str">
        <f t="shared" si="46"/>
        <v>127013845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КММ АД</v>
      </c>
      <c r="B755" s="627" t="str">
        <f t="shared" si="46"/>
        <v>127013845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КММ АД</v>
      </c>
      <c r="B756" s="627" t="str">
        <f t="shared" si="46"/>
        <v>127013845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КММ АД</v>
      </c>
      <c r="B757" s="627" t="str">
        <f t="shared" si="46"/>
        <v>127013845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КММ АД</v>
      </c>
      <c r="B758" s="627" t="str">
        <f t="shared" si="46"/>
        <v>127013845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КММ АД</v>
      </c>
      <c r="B759" s="627" t="str">
        <f t="shared" si="46"/>
        <v>127013845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КММ АД</v>
      </c>
      <c r="B760" s="627" t="str">
        <f t="shared" si="46"/>
        <v>127013845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16</v>
      </c>
    </row>
    <row r="761" spans="1:8">
      <c r="A761" s="627" t="str">
        <f t="shared" si="45"/>
        <v>КММ АД</v>
      </c>
      <c r="B761" s="627" t="str">
        <f t="shared" si="46"/>
        <v>127013845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КММ АД</v>
      </c>
      <c r="B762" s="627" t="str">
        <f t="shared" si="46"/>
        <v>127013845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1357</v>
      </c>
    </row>
    <row r="763" spans="1:8">
      <c r="A763" s="627" t="str">
        <f t="shared" si="45"/>
        <v>КММ АД</v>
      </c>
      <c r="B763" s="627" t="str">
        <f t="shared" si="46"/>
        <v>127013845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2949</v>
      </c>
    </row>
    <row r="764" spans="1:8">
      <c r="A764" s="627" t="str">
        <f t="shared" si="45"/>
        <v>КММ АД</v>
      </c>
      <c r="B764" s="627" t="str">
        <f t="shared" si="46"/>
        <v>127013845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КММ АД</v>
      </c>
      <c r="B765" s="627" t="str">
        <f t="shared" si="46"/>
        <v>127013845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193</v>
      </c>
    </row>
    <row r="766" spans="1:8">
      <c r="A766" s="627" t="str">
        <f t="shared" si="45"/>
        <v>КММ АД</v>
      </c>
      <c r="B766" s="627" t="str">
        <f t="shared" si="46"/>
        <v>127013845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116</v>
      </c>
    </row>
    <row r="767" spans="1:8">
      <c r="A767" s="627" t="str">
        <f t="shared" si="45"/>
        <v>КММ АД</v>
      </c>
      <c r="B767" s="627" t="str">
        <f t="shared" si="46"/>
        <v>127013845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КММ АД</v>
      </c>
      <c r="B768" s="627" t="str">
        <f t="shared" si="46"/>
        <v>127013845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60</v>
      </c>
    </row>
    <row r="769" spans="1:8">
      <c r="A769" s="627" t="str">
        <f t="shared" si="45"/>
        <v>КММ АД</v>
      </c>
      <c r="B769" s="627" t="str">
        <f t="shared" si="46"/>
        <v>127013845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4675</v>
      </c>
    </row>
    <row r="770" spans="1:8">
      <c r="A770" s="627" t="str">
        <f t="shared" si="45"/>
        <v>КММ АД</v>
      </c>
      <c r="B770" s="627" t="str">
        <f t="shared" si="46"/>
        <v>127013845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КММ АД</v>
      </c>
      <c r="B771" s="627" t="str">
        <f t="shared" si="46"/>
        <v>127013845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КММ АД</v>
      </c>
      <c r="B772" s="627" t="str">
        <f t="shared" si="46"/>
        <v>127013845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КММ АД</v>
      </c>
      <c r="B773" s="627" t="str">
        <f t="shared" si="46"/>
        <v>127013845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41</v>
      </c>
    </row>
    <row r="774" spans="1:8">
      <c r="A774" s="627" t="str">
        <f t="shared" si="45"/>
        <v>КММ АД</v>
      </c>
      <c r="B774" s="627" t="str">
        <f t="shared" si="46"/>
        <v>127013845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КММ АД</v>
      </c>
      <c r="B775" s="627" t="str">
        <f t="shared" si="46"/>
        <v>127013845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454</v>
      </c>
    </row>
    <row r="776" spans="1:8">
      <c r="A776" s="627" t="str">
        <f t="shared" si="45"/>
        <v>КММ АД</v>
      </c>
      <c r="B776" s="627" t="str">
        <f t="shared" si="46"/>
        <v>127013845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495</v>
      </c>
    </row>
    <row r="777" spans="1:8">
      <c r="A777" s="627" t="str">
        <f t="shared" si="45"/>
        <v>КММ АД</v>
      </c>
      <c r="B777" s="627" t="str">
        <f t="shared" si="46"/>
        <v>127013845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КММ АД</v>
      </c>
      <c r="B778" s="627" t="str">
        <f t="shared" si="46"/>
        <v>127013845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КММ АД</v>
      </c>
      <c r="B779" s="627" t="str">
        <f t="shared" si="46"/>
        <v>127013845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КММ АД</v>
      </c>
      <c r="B780" s="627" t="str">
        <f t="shared" si="46"/>
        <v>127013845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КММ АД</v>
      </c>
      <c r="B781" s="627" t="str">
        <f t="shared" ref="B781:B844" si="49">pdeBulstat</f>
        <v>127013845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КММ АД</v>
      </c>
      <c r="B782" s="627" t="str">
        <f t="shared" si="49"/>
        <v>127013845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КММ АД</v>
      </c>
      <c r="B783" s="627" t="str">
        <f t="shared" si="49"/>
        <v>127013845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КММ АД</v>
      </c>
      <c r="B784" s="627" t="str">
        <f t="shared" si="49"/>
        <v>127013845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КММ АД</v>
      </c>
      <c r="B785" s="627" t="str">
        <f t="shared" si="49"/>
        <v>127013845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КММ АД</v>
      </c>
      <c r="B786" s="627" t="str">
        <f t="shared" si="49"/>
        <v>127013845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КММ АД</v>
      </c>
      <c r="B787" s="627" t="str">
        <f t="shared" si="49"/>
        <v>127013845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КММ АД</v>
      </c>
      <c r="B788" s="627" t="str">
        <f t="shared" si="49"/>
        <v>127013845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КММ АД</v>
      </c>
      <c r="B789" s="627" t="str">
        <f t="shared" si="49"/>
        <v>127013845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КММ АД</v>
      </c>
      <c r="B790" s="627" t="str">
        <f t="shared" si="49"/>
        <v>127013845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5170</v>
      </c>
    </row>
    <row r="791" spans="1:8">
      <c r="A791" s="627" t="str">
        <f t="shared" si="48"/>
        <v>КММ АД</v>
      </c>
      <c r="B791" s="627" t="str">
        <f t="shared" si="49"/>
        <v>127013845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КММ АД</v>
      </c>
      <c r="B792" s="627" t="str">
        <f t="shared" si="49"/>
        <v>127013845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КММ АД</v>
      </c>
      <c r="B793" s="627" t="str">
        <f t="shared" si="49"/>
        <v>127013845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КММ АД</v>
      </c>
      <c r="B794" s="627" t="str">
        <f t="shared" si="49"/>
        <v>127013845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КММ АД</v>
      </c>
      <c r="B795" s="627" t="str">
        <f t="shared" si="49"/>
        <v>127013845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КММ АД</v>
      </c>
      <c r="B796" s="627" t="str">
        <f t="shared" si="49"/>
        <v>127013845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КММ АД</v>
      </c>
      <c r="B797" s="627" t="str">
        <f t="shared" si="49"/>
        <v>127013845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КММ АД</v>
      </c>
      <c r="B798" s="627" t="str">
        <f t="shared" si="49"/>
        <v>127013845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КММ АД</v>
      </c>
      <c r="B799" s="627" t="str">
        <f t="shared" si="49"/>
        <v>127013845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КММ АД</v>
      </c>
      <c r="B800" s="627" t="str">
        <f t="shared" si="49"/>
        <v>127013845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КММ АД</v>
      </c>
      <c r="B801" s="627" t="str">
        <f t="shared" si="49"/>
        <v>127013845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КММ АД</v>
      </c>
      <c r="B802" s="627" t="str">
        <f t="shared" si="49"/>
        <v>127013845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КММ АД</v>
      </c>
      <c r="B803" s="627" t="str">
        <f t="shared" si="49"/>
        <v>127013845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КММ АД</v>
      </c>
      <c r="B804" s="627" t="str">
        <f t="shared" si="49"/>
        <v>127013845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КММ АД</v>
      </c>
      <c r="B805" s="627" t="str">
        <f t="shared" si="49"/>
        <v>127013845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КММ АД</v>
      </c>
      <c r="B806" s="627" t="str">
        <f t="shared" si="49"/>
        <v>127013845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КММ АД</v>
      </c>
      <c r="B807" s="627" t="str">
        <f t="shared" si="49"/>
        <v>127013845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КММ АД</v>
      </c>
      <c r="B808" s="627" t="str">
        <f t="shared" si="49"/>
        <v>127013845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КММ АД</v>
      </c>
      <c r="B809" s="627" t="str">
        <f t="shared" si="49"/>
        <v>127013845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КММ АД</v>
      </c>
      <c r="B810" s="627" t="str">
        <f t="shared" si="49"/>
        <v>127013845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КММ АД</v>
      </c>
      <c r="B811" s="627" t="str">
        <f t="shared" si="49"/>
        <v>127013845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КММ АД</v>
      </c>
      <c r="B812" s="627" t="str">
        <f t="shared" si="49"/>
        <v>127013845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КММ АД</v>
      </c>
      <c r="B813" s="627" t="str">
        <f t="shared" si="49"/>
        <v>127013845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КММ АД</v>
      </c>
      <c r="B814" s="627" t="str">
        <f t="shared" si="49"/>
        <v>127013845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КММ АД</v>
      </c>
      <c r="B815" s="627" t="str">
        <f t="shared" si="49"/>
        <v>127013845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КММ АД</v>
      </c>
      <c r="B816" s="627" t="str">
        <f t="shared" si="49"/>
        <v>127013845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КММ АД</v>
      </c>
      <c r="B817" s="627" t="str">
        <f t="shared" si="49"/>
        <v>127013845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КММ АД</v>
      </c>
      <c r="B818" s="627" t="str">
        <f t="shared" si="49"/>
        <v>127013845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КММ АД</v>
      </c>
      <c r="B819" s="627" t="str">
        <f t="shared" si="49"/>
        <v>127013845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КММ АД</v>
      </c>
      <c r="B820" s="627" t="str">
        <f t="shared" si="49"/>
        <v>127013845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КММ АД</v>
      </c>
      <c r="B821" s="627" t="str">
        <f t="shared" si="49"/>
        <v>127013845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КММ АД</v>
      </c>
      <c r="B822" s="627" t="str">
        <f t="shared" si="49"/>
        <v>127013845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КММ АД</v>
      </c>
      <c r="B823" s="627" t="str">
        <f t="shared" si="49"/>
        <v>127013845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КММ АД</v>
      </c>
      <c r="B824" s="627" t="str">
        <f t="shared" si="49"/>
        <v>127013845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КММ АД</v>
      </c>
      <c r="B825" s="627" t="str">
        <f t="shared" si="49"/>
        <v>127013845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КММ АД</v>
      </c>
      <c r="B826" s="627" t="str">
        <f t="shared" si="49"/>
        <v>127013845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КММ АД</v>
      </c>
      <c r="B827" s="627" t="str">
        <f t="shared" si="49"/>
        <v>127013845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КММ АД</v>
      </c>
      <c r="B828" s="627" t="str">
        <f t="shared" si="49"/>
        <v>127013845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КММ АД</v>
      </c>
      <c r="B829" s="627" t="str">
        <f t="shared" si="49"/>
        <v>127013845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КММ АД</v>
      </c>
      <c r="B830" s="627" t="str">
        <f t="shared" si="49"/>
        <v>127013845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КММ АД</v>
      </c>
      <c r="B831" s="627" t="str">
        <f t="shared" si="49"/>
        <v>127013845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КММ АД</v>
      </c>
      <c r="B832" s="627" t="str">
        <f t="shared" si="49"/>
        <v>127013845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КММ АД</v>
      </c>
      <c r="B833" s="627" t="str">
        <f t="shared" si="49"/>
        <v>127013845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КММ АД</v>
      </c>
      <c r="B834" s="627" t="str">
        <f t="shared" si="49"/>
        <v>127013845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КММ АД</v>
      </c>
      <c r="B835" s="627" t="str">
        <f t="shared" si="49"/>
        <v>127013845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КММ АД</v>
      </c>
      <c r="B836" s="627" t="str">
        <f t="shared" si="49"/>
        <v>127013845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КММ АД</v>
      </c>
      <c r="B837" s="627" t="str">
        <f t="shared" si="49"/>
        <v>127013845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КММ АД</v>
      </c>
      <c r="B838" s="627" t="str">
        <f t="shared" si="49"/>
        <v>127013845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КММ АД</v>
      </c>
      <c r="B839" s="627" t="str">
        <f t="shared" si="49"/>
        <v>127013845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КММ АД</v>
      </c>
      <c r="B840" s="627" t="str">
        <f t="shared" si="49"/>
        <v>127013845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КММ АД</v>
      </c>
      <c r="B841" s="627" t="str">
        <f t="shared" si="49"/>
        <v>127013845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КММ АД</v>
      </c>
      <c r="B842" s="627" t="str">
        <f t="shared" si="49"/>
        <v>127013845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КММ АД</v>
      </c>
      <c r="B843" s="627" t="str">
        <f t="shared" si="49"/>
        <v>127013845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КММ АД</v>
      </c>
      <c r="B844" s="627" t="str">
        <f t="shared" si="49"/>
        <v>127013845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КММ АД</v>
      </c>
      <c r="B845" s="627" t="str">
        <f t="shared" ref="B845:B910" si="52">pdeBulstat</f>
        <v>127013845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КММ АД</v>
      </c>
      <c r="B846" s="627" t="str">
        <f t="shared" si="52"/>
        <v>127013845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КММ АД</v>
      </c>
      <c r="B847" s="627" t="str">
        <f t="shared" si="52"/>
        <v>127013845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КММ АД</v>
      </c>
      <c r="B848" s="627" t="str">
        <f t="shared" si="52"/>
        <v>127013845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КММ АД</v>
      </c>
      <c r="B849" s="627" t="str">
        <f t="shared" si="52"/>
        <v>127013845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КММ АД</v>
      </c>
      <c r="B850" s="627" t="str">
        <f t="shared" si="52"/>
        <v>127013845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КММ АД</v>
      </c>
      <c r="B851" s="627" t="str">
        <f t="shared" si="52"/>
        <v>127013845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КММ АД</v>
      </c>
      <c r="B852" s="627" t="str">
        <f t="shared" si="52"/>
        <v>127013845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1357</v>
      </c>
    </row>
    <row r="853" spans="1:8">
      <c r="A853" s="627" t="str">
        <f t="shared" si="51"/>
        <v>КММ АД</v>
      </c>
      <c r="B853" s="627" t="str">
        <f t="shared" si="52"/>
        <v>127013845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2949</v>
      </c>
    </row>
    <row r="854" spans="1:8">
      <c r="A854" s="627" t="str">
        <f t="shared" si="51"/>
        <v>КММ АД</v>
      </c>
      <c r="B854" s="627" t="str">
        <f t="shared" si="52"/>
        <v>127013845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КММ АД</v>
      </c>
      <c r="B855" s="627" t="str">
        <f t="shared" si="52"/>
        <v>127013845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193</v>
      </c>
    </row>
    <row r="856" spans="1:8">
      <c r="A856" s="627" t="str">
        <f t="shared" si="51"/>
        <v>КММ АД</v>
      </c>
      <c r="B856" s="627" t="str">
        <f t="shared" si="52"/>
        <v>127013845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116</v>
      </c>
    </row>
    <row r="857" spans="1:8">
      <c r="A857" s="627" t="str">
        <f t="shared" si="51"/>
        <v>КММ АД</v>
      </c>
      <c r="B857" s="627" t="str">
        <f t="shared" si="52"/>
        <v>127013845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КММ АД</v>
      </c>
      <c r="B858" s="627" t="str">
        <f t="shared" si="52"/>
        <v>127013845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60</v>
      </c>
    </row>
    <row r="859" spans="1:8">
      <c r="A859" s="627" t="str">
        <f t="shared" si="51"/>
        <v>КММ АД</v>
      </c>
      <c r="B859" s="627" t="str">
        <f t="shared" si="52"/>
        <v>127013845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4675</v>
      </c>
    </row>
    <row r="860" spans="1:8">
      <c r="A860" s="627" t="str">
        <f t="shared" si="51"/>
        <v>КММ АД</v>
      </c>
      <c r="B860" s="627" t="str">
        <f t="shared" si="52"/>
        <v>127013845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КММ АД</v>
      </c>
      <c r="B861" s="627" t="str">
        <f t="shared" si="52"/>
        <v>127013845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КММ АД</v>
      </c>
      <c r="B862" s="627" t="str">
        <f t="shared" si="52"/>
        <v>127013845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КММ АД</v>
      </c>
      <c r="B863" s="627" t="str">
        <f t="shared" si="52"/>
        <v>127013845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41</v>
      </c>
    </row>
    <row r="864" spans="1:8">
      <c r="A864" s="627" t="str">
        <f t="shared" si="51"/>
        <v>КММ АД</v>
      </c>
      <c r="B864" s="627" t="str">
        <f t="shared" si="52"/>
        <v>127013845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КММ АД</v>
      </c>
      <c r="B865" s="627" t="str">
        <f t="shared" si="52"/>
        <v>127013845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454</v>
      </c>
    </row>
    <row r="866" spans="1:8">
      <c r="A866" s="627" t="str">
        <f t="shared" si="51"/>
        <v>КММ АД</v>
      </c>
      <c r="B866" s="627" t="str">
        <f t="shared" si="52"/>
        <v>127013845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495</v>
      </c>
    </row>
    <row r="867" spans="1:8">
      <c r="A867" s="627" t="str">
        <f t="shared" si="51"/>
        <v>КММ АД</v>
      </c>
      <c r="B867" s="627" t="str">
        <f t="shared" si="52"/>
        <v>127013845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КММ АД</v>
      </c>
      <c r="B868" s="627" t="str">
        <f t="shared" si="52"/>
        <v>127013845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КММ АД</v>
      </c>
      <c r="B869" s="627" t="str">
        <f t="shared" si="52"/>
        <v>127013845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КММ АД</v>
      </c>
      <c r="B870" s="627" t="str">
        <f t="shared" si="52"/>
        <v>127013845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КММ АД</v>
      </c>
      <c r="B871" s="627" t="str">
        <f t="shared" si="52"/>
        <v>127013845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КММ АД</v>
      </c>
      <c r="B872" s="627" t="str">
        <f t="shared" si="52"/>
        <v>127013845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КММ АД</v>
      </c>
      <c r="B873" s="627" t="str">
        <f t="shared" si="52"/>
        <v>127013845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КММ АД</v>
      </c>
      <c r="B874" s="627" t="str">
        <f t="shared" si="52"/>
        <v>127013845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КММ АД</v>
      </c>
      <c r="B875" s="627" t="str">
        <f t="shared" si="52"/>
        <v>127013845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КММ АД</v>
      </c>
      <c r="B876" s="627" t="str">
        <f t="shared" si="52"/>
        <v>127013845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КММ АД</v>
      </c>
      <c r="B877" s="627" t="str">
        <f t="shared" si="52"/>
        <v>127013845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КММ АД</v>
      </c>
      <c r="B878" s="627" t="str">
        <f t="shared" si="52"/>
        <v>127013845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КММ АД</v>
      </c>
      <c r="B879" s="627" t="str">
        <f t="shared" si="52"/>
        <v>127013845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КММ АД</v>
      </c>
      <c r="B880" s="627" t="str">
        <f t="shared" si="52"/>
        <v>127013845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5170</v>
      </c>
    </row>
    <row r="881" spans="1:8">
      <c r="A881" s="627" t="str">
        <f t="shared" si="51"/>
        <v>КММ АД</v>
      </c>
      <c r="B881" s="627" t="str">
        <f t="shared" si="52"/>
        <v>127013845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5105</v>
      </c>
    </row>
    <row r="882" spans="1:8">
      <c r="A882" s="627" t="str">
        <f t="shared" si="51"/>
        <v>КММ АД</v>
      </c>
      <c r="B882" s="627" t="str">
        <f t="shared" si="52"/>
        <v>127013845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3318</v>
      </c>
    </row>
    <row r="883" spans="1:8">
      <c r="A883" s="627" t="str">
        <f t="shared" si="51"/>
        <v>КММ АД</v>
      </c>
      <c r="B883" s="627" t="str">
        <f t="shared" si="52"/>
        <v>127013845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1236</v>
      </c>
    </row>
    <row r="884" spans="1:8">
      <c r="A884" s="627" t="str">
        <f t="shared" si="51"/>
        <v>КММ АД</v>
      </c>
      <c r="B884" s="627" t="str">
        <f t="shared" si="52"/>
        <v>127013845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КММ АД</v>
      </c>
      <c r="B885" s="627" t="str">
        <f t="shared" si="52"/>
        <v>127013845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6</v>
      </c>
    </row>
    <row r="886" spans="1:8">
      <c r="A886" s="627" t="str">
        <f t="shared" si="51"/>
        <v>КММ АД</v>
      </c>
      <c r="B886" s="627" t="str">
        <f t="shared" si="52"/>
        <v>127013845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КММ АД</v>
      </c>
      <c r="B887" s="627" t="str">
        <f t="shared" si="52"/>
        <v>127013845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КММ АД</v>
      </c>
      <c r="B888" s="627" t="str">
        <f t="shared" si="52"/>
        <v>127013845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221</v>
      </c>
    </row>
    <row r="889" spans="1:8">
      <c r="A889" s="627" t="str">
        <f t="shared" si="51"/>
        <v>КММ АД</v>
      </c>
      <c r="B889" s="627" t="str">
        <f t="shared" si="52"/>
        <v>127013845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9886</v>
      </c>
    </row>
    <row r="890" spans="1:8">
      <c r="A890" s="627" t="str">
        <f t="shared" si="51"/>
        <v>КММ АД</v>
      </c>
      <c r="B890" s="627" t="str">
        <f t="shared" si="52"/>
        <v>127013845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1446</v>
      </c>
    </row>
    <row r="891" spans="1:8">
      <c r="A891" s="627" t="str">
        <f t="shared" si="51"/>
        <v>КММ АД</v>
      </c>
      <c r="B891" s="627" t="str">
        <f t="shared" si="52"/>
        <v>127013845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КММ АД</v>
      </c>
      <c r="B892" s="627" t="str">
        <f t="shared" si="52"/>
        <v>127013845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КММ АД</v>
      </c>
      <c r="B893" s="627" t="str">
        <f t="shared" si="52"/>
        <v>127013845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КММ АД</v>
      </c>
      <c r="B894" s="627" t="str">
        <f t="shared" si="52"/>
        <v>127013845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КММ АД</v>
      </c>
      <c r="B895" s="627" t="str">
        <f t="shared" si="52"/>
        <v>127013845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253</v>
      </c>
    </row>
    <row r="896" spans="1:8">
      <c r="A896" s="627" t="str">
        <f t="shared" si="51"/>
        <v>КММ АД</v>
      </c>
      <c r="B896" s="627" t="str">
        <f t="shared" si="52"/>
        <v>127013845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253</v>
      </c>
    </row>
    <row r="897" spans="1:8">
      <c r="A897" s="627" t="str">
        <f t="shared" si="51"/>
        <v>КММ АД</v>
      </c>
      <c r="B897" s="627" t="str">
        <f t="shared" si="52"/>
        <v>127013845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6</v>
      </c>
    </row>
    <row r="898" spans="1:8">
      <c r="A898" s="627" t="str">
        <f t="shared" si="51"/>
        <v>КММ АД</v>
      </c>
      <c r="B898" s="627" t="str">
        <f t="shared" si="52"/>
        <v>127013845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КММ АД</v>
      </c>
      <c r="B899" s="627" t="str">
        <f t="shared" si="52"/>
        <v>127013845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КММ АД</v>
      </c>
      <c r="B900" s="627" t="str">
        <f t="shared" si="52"/>
        <v>127013845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КММ АД</v>
      </c>
      <c r="B901" s="627" t="str">
        <f t="shared" si="52"/>
        <v>127013845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6</v>
      </c>
    </row>
    <row r="902" spans="1:8">
      <c r="A902" s="627" t="str">
        <f t="shared" si="51"/>
        <v>КММ АД</v>
      </c>
      <c r="B902" s="627" t="str">
        <f t="shared" si="52"/>
        <v>127013845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КММ АД</v>
      </c>
      <c r="B903" s="627" t="str">
        <f t="shared" si="52"/>
        <v>127013845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КММ АД</v>
      </c>
      <c r="B904" s="627" t="str">
        <f t="shared" si="52"/>
        <v>127013845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КММ АД</v>
      </c>
      <c r="B905" s="627" t="str">
        <f t="shared" si="52"/>
        <v>127013845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КММ АД</v>
      </c>
      <c r="B906" s="627" t="str">
        <f t="shared" si="52"/>
        <v>127013845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КММ АД</v>
      </c>
      <c r="B907" s="627" t="str">
        <f t="shared" si="52"/>
        <v>127013845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187</v>
      </c>
    </row>
    <row r="908" spans="1:8">
      <c r="A908" s="627" t="str">
        <f t="shared" si="51"/>
        <v>КММ АД</v>
      </c>
      <c r="B908" s="627" t="str">
        <f t="shared" si="52"/>
        <v>127013845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193</v>
      </c>
    </row>
    <row r="909" spans="1:8">
      <c r="A909" s="627" t="str">
        <f t="shared" si="51"/>
        <v>КММ АД</v>
      </c>
      <c r="B909" s="627" t="str">
        <f t="shared" si="52"/>
        <v>127013845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КММ АД</v>
      </c>
      <c r="B910" s="627" t="str">
        <f t="shared" si="52"/>
        <v>127013845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11778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КММ АД</v>
      </c>
      <c r="B912" s="627" t="str">
        <f t="shared" ref="B912:B975" si="55">pdeBulstat</f>
        <v>127013845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КММ АД</v>
      </c>
      <c r="B913" s="627" t="str">
        <f t="shared" si="55"/>
        <v>127013845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КММ АД</v>
      </c>
      <c r="B914" s="627" t="str">
        <f t="shared" si="55"/>
        <v>127013845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КММ АД</v>
      </c>
      <c r="B915" s="627" t="str">
        <f t="shared" si="55"/>
        <v>127013845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КММ АД</v>
      </c>
      <c r="B916" s="627" t="str">
        <f t="shared" si="55"/>
        <v>127013845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КММ АД</v>
      </c>
      <c r="B917" s="627" t="str">
        <f t="shared" si="55"/>
        <v>127013845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КММ АД</v>
      </c>
      <c r="B918" s="627" t="str">
        <f t="shared" si="55"/>
        <v>127013845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КММ АД</v>
      </c>
      <c r="B919" s="627" t="str">
        <f t="shared" si="55"/>
        <v>127013845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КММ АД</v>
      </c>
      <c r="B920" s="627" t="str">
        <f t="shared" si="55"/>
        <v>127013845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КММ АД</v>
      </c>
      <c r="B921" s="627" t="str">
        <f t="shared" si="55"/>
        <v>127013845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КММ АД</v>
      </c>
      <c r="B922" s="627" t="str">
        <f t="shared" si="55"/>
        <v>127013845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КММ АД</v>
      </c>
      <c r="B923" s="627" t="str">
        <f t="shared" si="55"/>
        <v>127013845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КММ АД</v>
      </c>
      <c r="B924" s="627" t="str">
        <f t="shared" si="55"/>
        <v>127013845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КММ АД</v>
      </c>
      <c r="B925" s="627" t="str">
        <f t="shared" si="55"/>
        <v>127013845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КММ АД</v>
      </c>
      <c r="B926" s="627" t="str">
        <f t="shared" si="55"/>
        <v>127013845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КММ АД</v>
      </c>
      <c r="B927" s="627" t="str">
        <f t="shared" si="55"/>
        <v>127013845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234</v>
      </c>
    </row>
    <row r="928" spans="1:8">
      <c r="A928" s="627" t="str">
        <f t="shared" si="54"/>
        <v>КММ АД</v>
      </c>
      <c r="B928" s="627" t="str">
        <f t="shared" si="55"/>
        <v>127013845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237</v>
      </c>
    </row>
    <row r="929" spans="1:8">
      <c r="A929" s="627" t="str">
        <f t="shared" si="54"/>
        <v>КММ АД</v>
      </c>
      <c r="B929" s="627" t="str">
        <f t="shared" si="55"/>
        <v>127013845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КММ АД</v>
      </c>
      <c r="B930" s="627" t="str">
        <f t="shared" si="55"/>
        <v>127013845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КММ АД</v>
      </c>
      <c r="B931" s="627" t="str">
        <f t="shared" si="55"/>
        <v>127013845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КММ АД</v>
      </c>
      <c r="B932" s="627" t="str">
        <f t="shared" si="55"/>
        <v>127013845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100</v>
      </c>
    </row>
    <row r="933" spans="1:8">
      <c r="A933" s="627" t="str">
        <f t="shared" si="54"/>
        <v>КММ АД</v>
      </c>
      <c r="B933" s="627" t="str">
        <f t="shared" si="55"/>
        <v>127013845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КММ АД</v>
      </c>
      <c r="B934" s="627" t="str">
        <f t="shared" si="55"/>
        <v>127013845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100</v>
      </c>
    </row>
    <row r="935" spans="1:8">
      <c r="A935" s="627" t="str">
        <f t="shared" si="54"/>
        <v>КММ АД</v>
      </c>
      <c r="B935" s="627" t="str">
        <f t="shared" si="55"/>
        <v>127013845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КММ АД</v>
      </c>
      <c r="B936" s="627" t="str">
        <f t="shared" si="55"/>
        <v>127013845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КММ АД</v>
      </c>
      <c r="B937" s="627" t="str">
        <f t="shared" si="55"/>
        <v>127013845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14</v>
      </c>
    </row>
    <row r="938" spans="1:8">
      <c r="A938" s="627" t="str">
        <f t="shared" si="54"/>
        <v>КММ АД</v>
      </c>
      <c r="B938" s="627" t="str">
        <f t="shared" si="55"/>
        <v>127013845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КММ АД</v>
      </c>
      <c r="B939" s="627" t="str">
        <f t="shared" si="55"/>
        <v>127013845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КММ АД</v>
      </c>
      <c r="B940" s="627" t="str">
        <f t="shared" si="55"/>
        <v>127013845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КММ АД</v>
      </c>
      <c r="B941" s="627" t="str">
        <f t="shared" si="55"/>
        <v>127013845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14</v>
      </c>
    </row>
    <row r="942" spans="1:8">
      <c r="A942" s="627" t="str">
        <f t="shared" si="54"/>
        <v>КММ АД</v>
      </c>
      <c r="B942" s="627" t="str">
        <f t="shared" si="55"/>
        <v>127013845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585</v>
      </c>
    </row>
    <row r="943" spans="1:8">
      <c r="A943" s="627" t="str">
        <f t="shared" si="54"/>
        <v>КММ АД</v>
      </c>
      <c r="B943" s="627" t="str">
        <f t="shared" si="55"/>
        <v>127013845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585</v>
      </c>
    </row>
    <row r="944" spans="1:8">
      <c r="A944" s="627" t="str">
        <f t="shared" si="54"/>
        <v>КММ АД</v>
      </c>
      <c r="B944" s="627" t="str">
        <f t="shared" si="55"/>
        <v>127013845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КММ АД</v>
      </c>
      <c r="B945" s="627" t="str">
        <f t="shared" si="55"/>
        <v>127013845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КММ АД</v>
      </c>
      <c r="B946" s="627" t="str">
        <f t="shared" si="55"/>
        <v>127013845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КММ АД</v>
      </c>
      <c r="B947" s="627" t="str">
        <f t="shared" si="55"/>
        <v>127013845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КММ АД</v>
      </c>
      <c r="B948" s="627" t="str">
        <f t="shared" si="55"/>
        <v>127013845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КММ АД</v>
      </c>
      <c r="B949" s="627" t="str">
        <f t="shared" si="55"/>
        <v>127013845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КММ АД</v>
      </c>
      <c r="B950" s="627" t="str">
        <f t="shared" si="55"/>
        <v>127013845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КММ АД</v>
      </c>
      <c r="B951" s="627" t="str">
        <f t="shared" si="55"/>
        <v>127013845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КММ АД</v>
      </c>
      <c r="B952" s="627" t="str">
        <f t="shared" si="55"/>
        <v>127013845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КММ АД</v>
      </c>
      <c r="B953" s="627" t="str">
        <f t="shared" si="55"/>
        <v>127013845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КММ АД</v>
      </c>
      <c r="B954" s="627" t="str">
        <f t="shared" si="55"/>
        <v>127013845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КММ АД</v>
      </c>
      <c r="B955" s="627" t="str">
        <f t="shared" si="55"/>
        <v>127013845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КММ АД</v>
      </c>
      <c r="B956" s="627" t="str">
        <f t="shared" si="55"/>
        <v>127013845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КММ АД</v>
      </c>
      <c r="B957" s="627" t="str">
        <f t="shared" si="55"/>
        <v>127013845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КММ АД</v>
      </c>
      <c r="B958" s="627" t="str">
        <f t="shared" si="55"/>
        <v>127013845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КММ АД</v>
      </c>
      <c r="B959" s="627" t="str">
        <f t="shared" si="55"/>
        <v>127013845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КММ АД</v>
      </c>
      <c r="B960" s="627" t="str">
        <f t="shared" si="55"/>
        <v>127013845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КММ АД</v>
      </c>
      <c r="B961" s="627" t="str">
        <f t="shared" si="55"/>
        <v>127013845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КММ АД</v>
      </c>
      <c r="B962" s="627" t="str">
        <f t="shared" si="55"/>
        <v>127013845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КММ АД</v>
      </c>
      <c r="B963" s="627" t="str">
        <f t="shared" si="55"/>
        <v>127013845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КММ АД</v>
      </c>
      <c r="B964" s="627" t="str">
        <f t="shared" si="55"/>
        <v>127013845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КММ АД</v>
      </c>
      <c r="B965" s="627" t="str">
        <f t="shared" si="55"/>
        <v>127013845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КММ АД</v>
      </c>
      <c r="B966" s="627" t="str">
        <f t="shared" si="55"/>
        <v>127013845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КММ АД</v>
      </c>
      <c r="B967" s="627" t="str">
        <f t="shared" si="55"/>
        <v>127013845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КММ АД</v>
      </c>
      <c r="B968" s="627" t="str">
        <f t="shared" si="55"/>
        <v>127013845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КММ АД</v>
      </c>
      <c r="B969" s="627" t="str">
        <f t="shared" si="55"/>
        <v>127013845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КММ АД</v>
      </c>
      <c r="B970" s="627" t="str">
        <f t="shared" si="55"/>
        <v>127013845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КММ АД</v>
      </c>
      <c r="B971" s="627" t="str">
        <f t="shared" si="55"/>
        <v>127013845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КММ АД</v>
      </c>
      <c r="B972" s="627" t="str">
        <f t="shared" si="55"/>
        <v>127013845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КММ АД</v>
      </c>
      <c r="B973" s="627" t="str">
        <f t="shared" si="55"/>
        <v>127013845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КММ АД</v>
      </c>
      <c r="B974" s="627" t="str">
        <f t="shared" si="55"/>
        <v>127013845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КММ АД</v>
      </c>
      <c r="B975" s="627" t="str">
        <f t="shared" si="55"/>
        <v>127013845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КММ АД</v>
      </c>
      <c r="B976" s="627" t="str">
        <f t="shared" ref="B976:B1039" si="58">pdeBulstat</f>
        <v>127013845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КММ АД</v>
      </c>
      <c r="B977" s="627" t="str">
        <f t="shared" si="58"/>
        <v>127013845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КММ АД</v>
      </c>
      <c r="B978" s="627" t="str">
        <f t="shared" si="58"/>
        <v>127013845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КММ АД</v>
      </c>
      <c r="B979" s="627" t="str">
        <f t="shared" si="58"/>
        <v>127013845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КММ АД</v>
      </c>
      <c r="B980" s="627" t="str">
        <f t="shared" si="58"/>
        <v>127013845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КММ АД</v>
      </c>
      <c r="B981" s="627" t="str">
        <f t="shared" si="58"/>
        <v>127013845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КММ АД</v>
      </c>
      <c r="B982" s="627" t="str">
        <f t="shared" si="58"/>
        <v>127013845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КММ АД</v>
      </c>
      <c r="B983" s="627" t="str">
        <f t="shared" si="58"/>
        <v>127013845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КММ АД</v>
      </c>
      <c r="B984" s="627" t="str">
        <f t="shared" si="58"/>
        <v>127013845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КММ АД</v>
      </c>
      <c r="B985" s="627" t="str">
        <f t="shared" si="58"/>
        <v>127013845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КММ АД</v>
      </c>
      <c r="B986" s="627" t="str">
        <f t="shared" si="58"/>
        <v>127013845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КММ АД</v>
      </c>
      <c r="B987" s="627" t="str">
        <f t="shared" si="58"/>
        <v>127013845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КММ АД</v>
      </c>
      <c r="B988" s="627" t="str">
        <f t="shared" si="58"/>
        <v>127013845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КММ АД</v>
      </c>
      <c r="B989" s="627" t="str">
        <f t="shared" si="58"/>
        <v>127013845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КММ АД</v>
      </c>
      <c r="B990" s="627" t="str">
        <f t="shared" si="58"/>
        <v>127013845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КММ АД</v>
      </c>
      <c r="B991" s="627" t="str">
        <f t="shared" si="58"/>
        <v>127013845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234</v>
      </c>
    </row>
    <row r="992" spans="1:8">
      <c r="A992" s="627" t="str">
        <f t="shared" si="57"/>
        <v>КММ АД</v>
      </c>
      <c r="B992" s="627" t="str">
        <f t="shared" si="58"/>
        <v>127013845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237</v>
      </c>
    </row>
    <row r="993" spans="1:8">
      <c r="A993" s="627" t="str">
        <f t="shared" si="57"/>
        <v>КММ АД</v>
      </c>
      <c r="B993" s="627" t="str">
        <f t="shared" si="58"/>
        <v>127013845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КММ АД</v>
      </c>
      <c r="B994" s="627" t="str">
        <f t="shared" si="58"/>
        <v>127013845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КММ АД</v>
      </c>
      <c r="B995" s="627" t="str">
        <f t="shared" si="58"/>
        <v>127013845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КММ АД</v>
      </c>
      <c r="B996" s="627" t="str">
        <f t="shared" si="58"/>
        <v>127013845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100</v>
      </c>
    </row>
    <row r="997" spans="1:8">
      <c r="A997" s="627" t="str">
        <f t="shared" si="57"/>
        <v>КММ АД</v>
      </c>
      <c r="B997" s="627" t="str">
        <f t="shared" si="58"/>
        <v>127013845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КММ АД</v>
      </c>
      <c r="B998" s="627" t="str">
        <f t="shared" si="58"/>
        <v>127013845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100</v>
      </c>
    </row>
    <row r="999" spans="1:8">
      <c r="A999" s="627" t="str">
        <f t="shared" si="57"/>
        <v>КММ АД</v>
      </c>
      <c r="B999" s="627" t="str">
        <f t="shared" si="58"/>
        <v>127013845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КММ АД</v>
      </c>
      <c r="B1000" s="627" t="str">
        <f t="shared" si="58"/>
        <v>127013845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КММ АД</v>
      </c>
      <c r="B1001" s="627" t="str">
        <f t="shared" si="58"/>
        <v>127013845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14</v>
      </c>
    </row>
    <row r="1002" spans="1:8">
      <c r="A1002" s="627" t="str">
        <f t="shared" si="57"/>
        <v>КММ АД</v>
      </c>
      <c r="B1002" s="627" t="str">
        <f t="shared" si="58"/>
        <v>127013845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КММ АД</v>
      </c>
      <c r="B1003" s="627" t="str">
        <f t="shared" si="58"/>
        <v>127013845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КММ АД</v>
      </c>
      <c r="B1004" s="627" t="str">
        <f t="shared" si="58"/>
        <v>127013845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КММ АД</v>
      </c>
      <c r="B1005" s="627" t="str">
        <f t="shared" si="58"/>
        <v>127013845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14</v>
      </c>
    </row>
    <row r="1006" spans="1:8">
      <c r="A1006" s="627" t="str">
        <f t="shared" si="57"/>
        <v>КММ АД</v>
      </c>
      <c r="B1006" s="627" t="str">
        <f t="shared" si="58"/>
        <v>127013845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585</v>
      </c>
    </row>
    <row r="1007" spans="1:8">
      <c r="A1007" s="627" t="str">
        <f t="shared" si="57"/>
        <v>КММ АД</v>
      </c>
      <c r="B1007" s="627" t="str">
        <f t="shared" si="58"/>
        <v>127013845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585</v>
      </c>
    </row>
    <row r="1008" spans="1:8">
      <c r="A1008" s="627" t="str">
        <f t="shared" si="57"/>
        <v>КММ АД</v>
      </c>
      <c r="B1008" s="627" t="str">
        <f t="shared" si="58"/>
        <v>127013845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КММ АД</v>
      </c>
      <c r="B1009" s="627" t="str">
        <f t="shared" si="58"/>
        <v>127013845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КММ АД</v>
      </c>
      <c r="B1010" s="627" t="str">
        <f t="shared" si="58"/>
        <v>127013845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КММ АД</v>
      </c>
      <c r="B1011" s="627" t="str">
        <f t="shared" si="58"/>
        <v>127013845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КММ АД</v>
      </c>
      <c r="B1012" s="627" t="str">
        <f t="shared" si="58"/>
        <v>127013845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264</v>
      </c>
    </row>
    <row r="1013" spans="1:8">
      <c r="A1013" s="627" t="str">
        <f t="shared" si="57"/>
        <v>КММ АД</v>
      </c>
      <c r="B1013" s="627" t="str">
        <f t="shared" si="58"/>
        <v>127013845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264</v>
      </c>
    </row>
    <row r="1014" spans="1:8">
      <c r="A1014" s="627" t="str">
        <f t="shared" si="57"/>
        <v>КММ АД</v>
      </c>
      <c r="B1014" s="627" t="str">
        <f t="shared" si="58"/>
        <v>127013845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КММ АД</v>
      </c>
      <c r="B1015" s="627" t="str">
        <f t="shared" si="58"/>
        <v>127013845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КММ АД</v>
      </c>
      <c r="B1016" s="627" t="str">
        <f t="shared" si="58"/>
        <v>127013845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КММ АД</v>
      </c>
      <c r="B1017" s="627" t="str">
        <f t="shared" si="58"/>
        <v>127013845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КММ АД</v>
      </c>
      <c r="B1018" s="627" t="str">
        <f t="shared" si="58"/>
        <v>127013845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КММ АД</v>
      </c>
      <c r="B1019" s="627" t="str">
        <f t="shared" si="58"/>
        <v>127013845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КММ АД</v>
      </c>
      <c r="B1020" s="627" t="str">
        <f t="shared" si="58"/>
        <v>127013845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149</v>
      </c>
    </row>
    <row r="1021" spans="1:8">
      <c r="A1021" s="627" t="str">
        <f t="shared" si="57"/>
        <v>КММ АД</v>
      </c>
      <c r="B1021" s="627" t="str">
        <f t="shared" si="58"/>
        <v>127013845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КММ АД</v>
      </c>
      <c r="B1022" s="627" t="str">
        <f t="shared" si="58"/>
        <v>127013845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413</v>
      </c>
    </row>
    <row r="1023" spans="1:8">
      <c r="A1023" s="627" t="str">
        <f t="shared" si="57"/>
        <v>КММ АД</v>
      </c>
      <c r="B1023" s="627" t="str">
        <f t="shared" si="58"/>
        <v>127013845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КММ АД</v>
      </c>
      <c r="B1024" s="627" t="str">
        <f t="shared" si="58"/>
        <v>127013845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КММ АД</v>
      </c>
      <c r="B1025" s="627" t="str">
        <f t="shared" si="58"/>
        <v>127013845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КММ АД</v>
      </c>
      <c r="B1026" s="627" t="str">
        <f t="shared" si="58"/>
        <v>127013845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КММ АД</v>
      </c>
      <c r="B1027" s="627" t="str">
        <f t="shared" si="58"/>
        <v>127013845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КММ АД</v>
      </c>
      <c r="B1028" s="627" t="str">
        <f t="shared" si="58"/>
        <v>127013845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598</v>
      </c>
    </row>
    <row r="1029" spans="1:8">
      <c r="A1029" s="627" t="str">
        <f t="shared" si="57"/>
        <v>КММ АД</v>
      </c>
      <c r="B1029" s="627" t="str">
        <f t="shared" si="58"/>
        <v>127013845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523</v>
      </c>
    </row>
    <row r="1030" spans="1:8">
      <c r="A1030" s="627" t="str">
        <f t="shared" si="57"/>
        <v>КММ АД</v>
      </c>
      <c r="B1030" s="627" t="str">
        <f t="shared" si="58"/>
        <v>127013845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КММ АД</v>
      </c>
      <c r="B1031" s="627" t="str">
        <f t="shared" si="58"/>
        <v>127013845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75</v>
      </c>
    </row>
    <row r="1032" spans="1:8">
      <c r="A1032" s="627" t="str">
        <f t="shared" si="57"/>
        <v>КММ АД</v>
      </c>
      <c r="B1032" s="627" t="str">
        <f t="shared" si="58"/>
        <v>127013845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КММ АД</v>
      </c>
      <c r="B1033" s="627" t="str">
        <f t="shared" si="58"/>
        <v>127013845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КММ АД</v>
      </c>
      <c r="B1034" s="627" t="str">
        <f t="shared" si="58"/>
        <v>127013845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КММ АД</v>
      </c>
      <c r="B1035" s="627" t="str">
        <f t="shared" si="58"/>
        <v>127013845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КММ АД</v>
      </c>
      <c r="B1036" s="627" t="str">
        <f t="shared" si="58"/>
        <v>127013845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КММ АД</v>
      </c>
      <c r="B1037" s="627" t="str">
        <f t="shared" si="58"/>
        <v>127013845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КММ АД</v>
      </c>
      <c r="B1038" s="627" t="str">
        <f t="shared" si="58"/>
        <v>127013845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1197</v>
      </c>
    </row>
    <row r="1039" spans="1:8">
      <c r="A1039" s="627" t="str">
        <f t="shared" si="57"/>
        <v>КММ АД</v>
      </c>
      <c r="B1039" s="627" t="str">
        <f t="shared" si="58"/>
        <v>127013845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КММ АД</v>
      </c>
      <c r="B1040" s="627" t="str">
        <f t="shared" ref="B1040:B1103" si="61">pdeBulstat</f>
        <v>127013845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533</v>
      </c>
    </row>
    <row r="1041" spans="1:8">
      <c r="A1041" s="627" t="str">
        <f t="shared" si="60"/>
        <v>КММ АД</v>
      </c>
      <c r="B1041" s="627" t="str">
        <f t="shared" si="61"/>
        <v>127013845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396</v>
      </c>
    </row>
    <row r="1042" spans="1:8">
      <c r="A1042" s="627" t="str">
        <f t="shared" si="60"/>
        <v>КММ АД</v>
      </c>
      <c r="B1042" s="627" t="str">
        <f t="shared" si="61"/>
        <v>127013845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110</v>
      </c>
    </row>
    <row r="1043" spans="1:8">
      <c r="A1043" s="627" t="str">
        <f t="shared" si="60"/>
        <v>КММ АД</v>
      </c>
      <c r="B1043" s="627" t="str">
        <f t="shared" si="61"/>
        <v>127013845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68</v>
      </c>
    </row>
    <row r="1044" spans="1:8">
      <c r="A1044" s="627" t="str">
        <f t="shared" si="60"/>
        <v>КММ АД</v>
      </c>
      <c r="B1044" s="627" t="str">
        <f t="shared" si="61"/>
        <v>127013845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КММ АД</v>
      </c>
      <c r="B1045" s="627" t="str">
        <f t="shared" si="61"/>
        <v>127013845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КММ АД</v>
      </c>
      <c r="B1046" s="627" t="str">
        <f t="shared" si="61"/>
        <v>127013845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68</v>
      </c>
    </row>
    <row r="1047" spans="1:8">
      <c r="A1047" s="627" t="str">
        <f t="shared" si="60"/>
        <v>КММ АД</v>
      </c>
      <c r="B1047" s="627" t="str">
        <f t="shared" si="61"/>
        <v>127013845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90</v>
      </c>
    </row>
    <row r="1048" spans="1:8">
      <c r="A1048" s="627" t="str">
        <f t="shared" si="60"/>
        <v>КММ АД</v>
      </c>
      <c r="B1048" s="627" t="str">
        <f t="shared" si="61"/>
        <v>127013845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67</v>
      </c>
    </row>
    <row r="1049" spans="1:8">
      <c r="A1049" s="627" t="str">
        <f t="shared" si="60"/>
        <v>КММ АД</v>
      </c>
      <c r="B1049" s="627" t="str">
        <f t="shared" si="61"/>
        <v>127013845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1862</v>
      </c>
    </row>
    <row r="1050" spans="1:8">
      <c r="A1050" s="627" t="str">
        <f t="shared" si="60"/>
        <v>КММ АД</v>
      </c>
      <c r="B1050" s="627" t="str">
        <f t="shared" si="61"/>
        <v>127013845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2275</v>
      </c>
    </row>
    <row r="1051" spans="1:8">
      <c r="A1051" s="627" t="str">
        <f t="shared" si="60"/>
        <v>КММ АД</v>
      </c>
      <c r="B1051" s="627" t="str">
        <f t="shared" si="61"/>
        <v>127013845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КММ АД</v>
      </c>
      <c r="B1052" s="627" t="str">
        <f t="shared" si="61"/>
        <v>127013845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КММ АД</v>
      </c>
      <c r="B1053" s="627" t="str">
        <f t="shared" si="61"/>
        <v>127013845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КММ АД</v>
      </c>
      <c r="B1054" s="627" t="str">
        <f t="shared" si="61"/>
        <v>127013845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КММ АД</v>
      </c>
      <c r="B1055" s="627" t="str">
        <f t="shared" si="61"/>
        <v>127013845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КММ АД</v>
      </c>
      <c r="B1056" s="627" t="str">
        <f t="shared" si="61"/>
        <v>127013845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КММ АД</v>
      </c>
      <c r="B1057" s="627" t="str">
        <f t="shared" si="61"/>
        <v>127013845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КММ АД</v>
      </c>
      <c r="B1058" s="627" t="str">
        <f t="shared" si="61"/>
        <v>127013845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КММ АД</v>
      </c>
      <c r="B1059" s="627" t="str">
        <f t="shared" si="61"/>
        <v>127013845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КММ АД</v>
      </c>
      <c r="B1060" s="627" t="str">
        <f t="shared" si="61"/>
        <v>127013845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КММ АД</v>
      </c>
      <c r="B1061" s="627" t="str">
        <f t="shared" si="61"/>
        <v>127013845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КММ АД</v>
      </c>
      <c r="B1062" s="627" t="str">
        <f t="shared" si="61"/>
        <v>127013845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КММ АД</v>
      </c>
      <c r="B1063" s="627" t="str">
        <f t="shared" si="61"/>
        <v>127013845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КММ АД</v>
      </c>
      <c r="B1064" s="627" t="str">
        <f t="shared" si="61"/>
        <v>127013845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КММ АД</v>
      </c>
      <c r="B1065" s="627" t="str">
        <f t="shared" si="61"/>
        <v>127013845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КММ АД</v>
      </c>
      <c r="B1066" s="627" t="str">
        <f t="shared" si="61"/>
        <v>127013845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КММ АД</v>
      </c>
      <c r="B1067" s="627" t="str">
        <f t="shared" si="61"/>
        <v>127013845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КММ АД</v>
      </c>
      <c r="B1068" s="627" t="str">
        <f t="shared" si="61"/>
        <v>127013845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КММ АД</v>
      </c>
      <c r="B1069" s="627" t="str">
        <f t="shared" si="61"/>
        <v>127013845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КММ АД</v>
      </c>
      <c r="B1070" s="627" t="str">
        <f t="shared" si="61"/>
        <v>127013845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КММ АД</v>
      </c>
      <c r="B1071" s="627" t="str">
        <f t="shared" si="61"/>
        <v>127013845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КММ АД</v>
      </c>
      <c r="B1072" s="627" t="str">
        <f t="shared" si="61"/>
        <v>127013845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КММ АД</v>
      </c>
      <c r="B1073" s="627" t="str">
        <f t="shared" si="61"/>
        <v>127013845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КММ АД</v>
      </c>
      <c r="B1074" s="627" t="str">
        <f t="shared" si="61"/>
        <v>127013845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КММ АД</v>
      </c>
      <c r="B1075" s="627" t="str">
        <f t="shared" si="61"/>
        <v>127013845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КММ АД</v>
      </c>
      <c r="B1076" s="627" t="str">
        <f t="shared" si="61"/>
        <v>127013845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КММ АД</v>
      </c>
      <c r="B1077" s="627" t="str">
        <f t="shared" si="61"/>
        <v>127013845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КММ АД</v>
      </c>
      <c r="B1078" s="627" t="str">
        <f t="shared" si="61"/>
        <v>127013845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КММ АД</v>
      </c>
      <c r="B1079" s="627" t="str">
        <f t="shared" si="61"/>
        <v>127013845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КММ АД</v>
      </c>
      <c r="B1080" s="627" t="str">
        <f t="shared" si="61"/>
        <v>127013845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КММ АД</v>
      </c>
      <c r="B1081" s="627" t="str">
        <f t="shared" si="61"/>
        <v>127013845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КММ АД</v>
      </c>
      <c r="B1082" s="627" t="str">
        <f t="shared" si="61"/>
        <v>127013845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КММ АД</v>
      </c>
      <c r="B1083" s="627" t="str">
        <f t="shared" si="61"/>
        <v>127013845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КММ АД</v>
      </c>
      <c r="B1084" s="627" t="str">
        <f t="shared" si="61"/>
        <v>127013845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КММ АД</v>
      </c>
      <c r="B1085" s="627" t="str">
        <f t="shared" si="61"/>
        <v>127013845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КММ АД</v>
      </c>
      <c r="B1086" s="627" t="str">
        <f t="shared" si="61"/>
        <v>127013845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КММ АД</v>
      </c>
      <c r="B1087" s="627" t="str">
        <f t="shared" si="61"/>
        <v>127013845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КММ АД</v>
      </c>
      <c r="B1088" s="627" t="str">
        <f t="shared" si="61"/>
        <v>127013845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КММ АД</v>
      </c>
      <c r="B1089" s="627" t="str">
        <f t="shared" si="61"/>
        <v>127013845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КММ АД</v>
      </c>
      <c r="B1090" s="627" t="str">
        <f t="shared" si="61"/>
        <v>127013845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КММ АД</v>
      </c>
      <c r="B1091" s="627" t="str">
        <f t="shared" si="61"/>
        <v>127013845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КММ АД</v>
      </c>
      <c r="B1092" s="627" t="str">
        <f t="shared" si="61"/>
        <v>127013845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КММ АД</v>
      </c>
      <c r="B1093" s="627" t="str">
        <f t="shared" si="61"/>
        <v>127013845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КММ АД</v>
      </c>
      <c r="B1094" s="627" t="str">
        <f t="shared" si="61"/>
        <v>127013845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КММ АД</v>
      </c>
      <c r="B1095" s="627" t="str">
        <f t="shared" si="61"/>
        <v>127013845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КММ АД</v>
      </c>
      <c r="B1096" s="627" t="str">
        <f t="shared" si="61"/>
        <v>127013845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КММ АД</v>
      </c>
      <c r="B1097" s="627" t="str">
        <f t="shared" si="61"/>
        <v>127013845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КММ АД</v>
      </c>
      <c r="B1098" s="627" t="str">
        <f t="shared" si="61"/>
        <v>127013845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264</v>
      </c>
    </row>
    <row r="1099" spans="1:8">
      <c r="A1099" s="627" t="str">
        <f t="shared" si="60"/>
        <v>КММ АД</v>
      </c>
      <c r="B1099" s="627" t="str">
        <f t="shared" si="61"/>
        <v>127013845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264</v>
      </c>
    </row>
    <row r="1100" spans="1:8">
      <c r="A1100" s="627" t="str">
        <f t="shared" si="60"/>
        <v>КММ АД</v>
      </c>
      <c r="B1100" s="627" t="str">
        <f t="shared" si="61"/>
        <v>127013845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КММ АД</v>
      </c>
      <c r="B1101" s="627" t="str">
        <f t="shared" si="61"/>
        <v>127013845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КММ АД</v>
      </c>
      <c r="B1102" s="627" t="str">
        <f t="shared" si="61"/>
        <v>127013845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КММ АД</v>
      </c>
      <c r="B1103" s="627" t="str">
        <f t="shared" si="61"/>
        <v>127013845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КММ АД</v>
      </c>
      <c r="B1104" s="627" t="str">
        <f t="shared" ref="B1104:B1167" si="64">pdeBulstat</f>
        <v>127013845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КММ АД</v>
      </c>
      <c r="B1105" s="627" t="str">
        <f t="shared" si="64"/>
        <v>127013845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КММ АД</v>
      </c>
      <c r="B1106" s="627" t="str">
        <f t="shared" si="64"/>
        <v>127013845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149</v>
      </c>
    </row>
    <row r="1107" spans="1:8">
      <c r="A1107" s="627" t="str">
        <f t="shared" si="63"/>
        <v>КММ АД</v>
      </c>
      <c r="B1107" s="627" t="str">
        <f t="shared" si="64"/>
        <v>127013845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КММ АД</v>
      </c>
      <c r="B1108" s="627" t="str">
        <f t="shared" si="64"/>
        <v>127013845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413</v>
      </c>
    </row>
    <row r="1109" spans="1:8">
      <c r="A1109" s="627" t="str">
        <f t="shared" si="63"/>
        <v>КММ АД</v>
      </c>
      <c r="B1109" s="627" t="str">
        <f t="shared" si="64"/>
        <v>127013845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КММ АД</v>
      </c>
      <c r="B1110" s="627" t="str">
        <f t="shared" si="64"/>
        <v>127013845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КММ АД</v>
      </c>
      <c r="B1111" s="627" t="str">
        <f t="shared" si="64"/>
        <v>127013845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КММ АД</v>
      </c>
      <c r="B1112" s="627" t="str">
        <f t="shared" si="64"/>
        <v>127013845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КММ АД</v>
      </c>
      <c r="B1113" s="627" t="str">
        <f t="shared" si="64"/>
        <v>127013845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КММ АД</v>
      </c>
      <c r="B1114" s="627" t="str">
        <f t="shared" si="64"/>
        <v>127013845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598</v>
      </c>
    </row>
    <row r="1115" spans="1:8">
      <c r="A1115" s="627" t="str">
        <f t="shared" si="63"/>
        <v>КММ АД</v>
      </c>
      <c r="B1115" s="627" t="str">
        <f t="shared" si="64"/>
        <v>127013845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523</v>
      </c>
    </row>
    <row r="1116" spans="1:8">
      <c r="A1116" s="627" t="str">
        <f t="shared" si="63"/>
        <v>КММ АД</v>
      </c>
      <c r="B1116" s="627" t="str">
        <f t="shared" si="64"/>
        <v>127013845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КММ АД</v>
      </c>
      <c r="B1117" s="627" t="str">
        <f t="shared" si="64"/>
        <v>127013845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75</v>
      </c>
    </row>
    <row r="1118" spans="1:8">
      <c r="A1118" s="627" t="str">
        <f t="shared" si="63"/>
        <v>КММ АД</v>
      </c>
      <c r="B1118" s="627" t="str">
        <f t="shared" si="64"/>
        <v>127013845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КММ АД</v>
      </c>
      <c r="B1119" s="627" t="str">
        <f t="shared" si="64"/>
        <v>127013845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КММ АД</v>
      </c>
      <c r="B1120" s="627" t="str">
        <f t="shared" si="64"/>
        <v>127013845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КММ АД</v>
      </c>
      <c r="B1121" s="627" t="str">
        <f t="shared" si="64"/>
        <v>127013845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КММ АД</v>
      </c>
      <c r="B1122" s="627" t="str">
        <f t="shared" si="64"/>
        <v>127013845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КММ АД</v>
      </c>
      <c r="B1123" s="627" t="str">
        <f t="shared" si="64"/>
        <v>127013845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КММ АД</v>
      </c>
      <c r="B1124" s="627" t="str">
        <f t="shared" si="64"/>
        <v>127013845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1197</v>
      </c>
    </row>
    <row r="1125" spans="1:8">
      <c r="A1125" s="627" t="str">
        <f t="shared" si="63"/>
        <v>КММ АД</v>
      </c>
      <c r="B1125" s="627" t="str">
        <f t="shared" si="64"/>
        <v>127013845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КММ АД</v>
      </c>
      <c r="B1126" s="627" t="str">
        <f t="shared" si="64"/>
        <v>127013845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533</v>
      </c>
    </row>
    <row r="1127" spans="1:8">
      <c r="A1127" s="627" t="str">
        <f t="shared" si="63"/>
        <v>КММ АД</v>
      </c>
      <c r="B1127" s="627" t="str">
        <f t="shared" si="64"/>
        <v>127013845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396</v>
      </c>
    </row>
    <row r="1128" spans="1:8">
      <c r="A1128" s="627" t="str">
        <f t="shared" si="63"/>
        <v>КММ АД</v>
      </c>
      <c r="B1128" s="627" t="str">
        <f t="shared" si="64"/>
        <v>127013845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110</v>
      </c>
    </row>
    <row r="1129" spans="1:8">
      <c r="A1129" s="627" t="str">
        <f t="shared" si="63"/>
        <v>КММ АД</v>
      </c>
      <c r="B1129" s="627" t="str">
        <f t="shared" si="64"/>
        <v>127013845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68</v>
      </c>
    </row>
    <row r="1130" spans="1:8">
      <c r="A1130" s="627" t="str">
        <f t="shared" si="63"/>
        <v>КММ АД</v>
      </c>
      <c r="B1130" s="627" t="str">
        <f t="shared" si="64"/>
        <v>127013845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КММ АД</v>
      </c>
      <c r="B1131" s="627" t="str">
        <f t="shared" si="64"/>
        <v>127013845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КММ АД</v>
      </c>
      <c r="B1132" s="627" t="str">
        <f t="shared" si="64"/>
        <v>127013845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68</v>
      </c>
    </row>
    <row r="1133" spans="1:8">
      <c r="A1133" s="627" t="str">
        <f t="shared" si="63"/>
        <v>КММ АД</v>
      </c>
      <c r="B1133" s="627" t="str">
        <f t="shared" si="64"/>
        <v>127013845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90</v>
      </c>
    </row>
    <row r="1134" spans="1:8">
      <c r="A1134" s="627" t="str">
        <f t="shared" si="63"/>
        <v>КММ АД</v>
      </c>
      <c r="B1134" s="627" t="str">
        <f t="shared" si="64"/>
        <v>127013845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67</v>
      </c>
    </row>
    <row r="1135" spans="1:8">
      <c r="A1135" s="627" t="str">
        <f t="shared" si="63"/>
        <v>КММ АД</v>
      </c>
      <c r="B1135" s="627" t="str">
        <f t="shared" si="64"/>
        <v>127013845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1862</v>
      </c>
    </row>
    <row r="1136" spans="1:8">
      <c r="A1136" s="627" t="str">
        <f t="shared" si="63"/>
        <v>КММ АД</v>
      </c>
      <c r="B1136" s="627" t="str">
        <f t="shared" si="64"/>
        <v>127013845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2275</v>
      </c>
    </row>
    <row r="1137" spans="1:8">
      <c r="A1137" s="627" t="str">
        <f t="shared" si="63"/>
        <v>КММ АД</v>
      </c>
      <c r="B1137" s="627" t="str">
        <f t="shared" si="64"/>
        <v>127013845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КММ АД</v>
      </c>
      <c r="B1138" s="627" t="str">
        <f t="shared" si="64"/>
        <v>127013845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КММ АД</v>
      </c>
      <c r="B1139" s="627" t="str">
        <f t="shared" si="64"/>
        <v>127013845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КММ АД</v>
      </c>
      <c r="B1140" s="627" t="str">
        <f t="shared" si="64"/>
        <v>127013845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КММ АД</v>
      </c>
      <c r="B1141" s="627" t="str">
        <f t="shared" si="64"/>
        <v>127013845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КММ АД</v>
      </c>
      <c r="B1142" s="627" t="str">
        <f t="shared" si="64"/>
        <v>127013845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КММ АД</v>
      </c>
      <c r="B1143" s="627" t="str">
        <f t="shared" si="64"/>
        <v>127013845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КММ АД</v>
      </c>
      <c r="B1144" s="627" t="str">
        <f t="shared" si="64"/>
        <v>127013845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КММ АД</v>
      </c>
      <c r="B1145" s="627" t="str">
        <f t="shared" si="64"/>
        <v>127013845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КММ АД</v>
      </c>
      <c r="B1146" s="627" t="str">
        <f t="shared" si="64"/>
        <v>127013845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КММ АД</v>
      </c>
      <c r="B1147" s="627" t="str">
        <f t="shared" si="64"/>
        <v>127013845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КММ АД</v>
      </c>
      <c r="B1148" s="627" t="str">
        <f t="shared" si="64"/>
        <v>127013845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КММ АД</v>
      </c>
      <c r="B1149" s="627" t="str">
        <f t="shared" si="64"/>
        <v>127013845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КММ АД</v>
      </c>
      <c r="B1150" s="627" t="str">
        <f t="shared" si="64"/>
        <v>127013845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КММ АД</v>
      </c>
      <c r="B1151" s="627" t="str">
        <f t="shared" si="64"/>
        <v>127013845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КММ АД</v>
      </c>
      <c r="B1152" s="627" t="str">
        <f t="shared" si="64"/>
        <v>127013845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КММ АД</v>
      </c>
      <c r="B1153" s="627" t="str">
        <f t="shared" si="64"/>
        <v>127013845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КММ АД</v>
      </c>
      <c r="B1154" s="627" t="str">
        <f t="shared" si="64"/>
        <v>127013845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КММ АД</v>
      </c>
      <c r="B1155" s="627" t="str">
        <f t="shared" si="64"/>
        <v>127013845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КММ АД</v>
      </c>
      <c r="B1156" s="627" t="str">
        <f t="shared" si="64"/>
        <v>127013845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КММ АД</v>
      </c>
      <c r="B1157" s="627" t="str">
        <f t="shared" si="64"/>
        <v>127013845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КММ АД</v>
      </c>
      <c r="B1158" s="627" t="str">
        <f t="shared" si="64"/>
        <v>127013845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КММ АД</v>
      </c>
      <c r="B1159" s="627" t="str">
        <f t="shared" si="64"/>
        <v>127013845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КММ АД</v>
      </c>
      <c r="B1160" s="627" t="str">
        <f t="shared" si="64"/>
        <v>127013845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КММ АД</v>
      </c>
      <c r="B1161" s="627" t="str">
        <f t="shared" si="64"/>
        <v>127013845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КММ АД</v>
      </c>
      <c r="B1162" s="627" t="str">
        <f t="shared" si="64"/>
        <v>127013845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КММ АД</v>
      </c>
      <c r="B1163" s="627" t="str">
        <f t="shared" si="64"/>
        <v>127013845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КММ АД</v>
      </c>
      <c r="B1164" s="627" t="str">
        <f t="shared" si="64"/>
        <v>127013845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КММ АД</v>
      </c>
      <c r="B1165" s="627" t="str">
        <f t="shared" si="64"/>
        <v>127013845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КММ АД</v>
      </c>
      <c r="B1166" s="627" t="str">
        <f t="shared" si="64"/>
        <v>127013845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КММ АД</v>
      </c>
      <c r="B1167" s="627" t="str">
        <f t="shared" si="64"/>
        <v>127013845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КММ АД</v>
      </c>
      <c r="B1168" s="627" t="str">
        <f t="shared" ref="B1168:B1195" si="67">pdeBulstat</f>
        <v>127013845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КММ АД</v>
      </c>
      <c r="B1169" s="627" t="str">
        <f t="shared" si="67"/>
        <v>127013845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КММ АД</v>
      </c>
      <c r="B1170" s="627" t="str">
        <f t="shared" si="67"/>
        <v>127013845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КММ АД</v>
      </c>
      <c r="B1171" s="627" t="str">
        <f t="shared" si="67"/>
        <v>127013845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КММ АД</v>
      </c>
      <c r="B1172" s="627" t="str">
        <f t="shared" si="67"/>
        <v>127013845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КММ АД</v>
      </c>
      <c r="B1173" s="627" t="str">
        <f t="shared" si="67"/>
        <v>127013845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КММ АД</v>
      </c>
      <c r="B1174" s="627" t="str">
        <f t="shared" si="67"/>
        <v>127013845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КММ АД</v>
      </c>
      <c r="B1175" s="627" t="str">
        <f t="shared" si="67"/>
        <v>127013845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КММ АД</v>
      </c>
      <c r="B1176" s="627" t="str">
        <f t="shared" si="67"/>
        <v>127013845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КММ АД</v>
      </c>
      <c r="B1177" s="627" t="str">
        <f t="shared" si="67"/>
        <v>127013845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КММ АД</v>
      </c>
      <c r="B1178" s="627" t="str">
        <f t="shared" si="67"/>
        <v>127013845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КММ АД</v>
      </c>
      <c r="B1179" s="627" t="str">
        <f t="shared" si="67"/>
        <v>127013845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КММ АД</v>
      </c>
      <c r="B1180" s="627" t="str">
        <f t="shared" si="67"/>
        <v>127013845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КММ АД</v>
      </c>
      <c r="B1181" s="627" t="str">
        <f t="shared" si="67"/>
        <v>127013845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КММ АД</v>
      </c>
      <c r="B1182" s="627" t="str">
        <f t="shared" si="67"/>
        <v>127013845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КММ АД</v>
      </c>
      <c r="B1183" s="627" t="str">
        <f t="shared" si="67"/>
        <v>127013845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КММ АД</v>
      </c>
      <c r="B1184" s="627" t="str">
        <f t="shared" si="67"/>
        <v>127013845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КММ АД</v>
      </c>
      <c r="B1185" s="627" t="str">
        <f t="shared" si="67"/>
        <v>127013845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КММ АД</v>
      </c>
      <c r="B1186" s="627" t="str">
        <f t="shared" si="67"/>
        <v>127013845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КММ АД</v>
      </c>
      <c r="B1187" s="627" t="str">
        <f t="shared" si="67"/>
        <v>127013845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КММ АД</v>
      </c>
      <c r="B1188" s="627" t="str">
        <f t="shared" si="67"/>
        <v>127013845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КММ АД</v>
      </c>
      <c r="B1189" s="627" t="str">
        <f t="shared" si="67"/>
        <v>127013845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КММ АД</v>
      </c>
      <c r="B1190" s="627" t="str">
        <f t="shared" si="67"/>
        <v>127013845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КММ АД</v>
      </c>
      <c r="B1191" s="627" t="str">
        <f t="shared" si="67"/>
        <v>127013845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КММ АД</v>
      </c>
      <c r="B1192" s="627" t="str">
        <f t="shared" si="67"/>
        <v>127013845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КММ АД</v>
      </c>
      <c r="B1193" s="627" t="str">
        <f t="shared" si="67"/>
        <v>127013845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КММ АД</v>
      </c>
      <c r="B1194" s="627" t="str">
        <f t="shared" si="67"/>
        <v>127013845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КММ АД</v>
      </c>
      <c r="B1195" s="627" t="str">
        <f t="shared" si="67"/>
        <v>127013845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КММ АД</v>
      </c>
      <c r="B1197" s="627" t="str">
        <f t="shared" ref="B1197:B1228" si="70">pdeBulstat</f>
        <v>127013845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КММ АД</v>
      </c>
      <c r="B1198" s="627" t="str">
        <f t="shared" si="70"/>
        <v>127013845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КММ АД</v>
      </c>
      <c r="B1199" s="627" t="str">
        <f t="shared" si="70"/>
        <v>127013845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КММ АД</v>
      </c>
      <c r="B1200" s="627" t="str">
        <f t="shared" si="70"/>
        <v>127013845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КММ АД</v>
      </c>
      <c r="B1201" s="627" t="str">
        <f t="shared" si="70"/>
        <v>127013845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КММ АД</v>
      </c>
      <c r="B1202" s="627" t="str">
        <f t="shared" si="70"/>
        <v>127013845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КММ АД</v>
      </c>
      <c r="B1203" s="627" t="str">
        <f t="shared" si="70"/>
        <v>127013845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КММ АД</v>
      </c>
      <c r="B1204" s="627" t="str">
        <f t="shared" si="70"/>
        <v>127013845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КММ АД</v>
      </c>
      <c r="B1205" s="627" t="str">
        <f t="shared" si="70"/>
        <v>127013845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КММ АД</v>
      </c>
      <c r="B1206" s="627" t="str">
        <f t="shared" si="70"/>
        <v>127013845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КММ АД</v>
      </c>
      <c r="B1207" s="627" t="str">
        <f t="shared" si="70"/>
        <v>127013845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КММ АД</v>
      </c>
      <c r="B1208" s="627" t="str">
        <f t="shared" si="70"/>
        <v>127013845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КММ АД</v>
      </c>
      <c r="B1209" s="627" t="str">
        <f t="shared" si="70"/>
        <v>127013845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КММ АД</v>
      </c>
      <c r="B1210" s="627" t="str">
        <f t="shared" si="70"/>
        <v>127013845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КММ АД</v>
      </c>
      <c r="B1211" s="627" t="str">
        <f t="shared" si="70"/>
        <v>127013845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КММ АД</v>
      </c>
      <c r="B1212" s="627" t="str">
        <f t="shared" si="70"/>
        <v>127013845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КММ АД</v>
      </c>
      <c r="B1213" s="627" t="str">
        <f t="shared" si="70"/>
        <v>127013845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КММ АД</v>
      </c>
      <c r="B1214" s="627" t="str">
        <f t="shared" si="70"/>
        <v>127013845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КММ АД</v>
      </c>
      <c r="B1215" s="627" t="str">
        <f t="shared" si="70"/>
        <v>127013845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КММ АД</v>
      </c>
      <c r="B1216" s="627" t="str">
        <f t="shared" si="70"/>
        <v>127013845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КММ АД</v>
      </c>
      <c r="B1217" s="627" t="str">
        <f t="shared" si="70"/>
        <v>127013845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КММ АД</v>
      </c>
      <c r="B1218" s="627" t="str">
        <f t="shared" si="70"/>
        <v>127013845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КММ АД</v>
      </c>
      <c r="B1219" s="627" t="str">
        <f t="shared" si="70"/>
        <v>127013845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КММ АД</v>
      </c>
      <c r="B1220" s="627" t="str">
        <f t="shared" si="70"/>
        <v>127013845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КММ АД</v>
      </c>
      <c r="B1221" s="627" t="str">
        <f t="shared" si="70"/>
        <v>127013845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КММ АД</v>
      </c>
      <c r="B1222" s="627" t="str">
        <f t="shared" si="70"/>
        <v>127013845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КММ АД</v>
      </c>
      <c r="B1223" s="627" t="str">
        <f t="shared" si="70"/>
        <v>127013845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КММ АД</v>
      </c>
      <c r="B1224" s="627" t="str">
        <f t="shared" si="70"/>
        <v>127013845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КММ АД</v>
      </c>
      <c r="B1225" s="627" t="str">
        <f t="shared" si="70"/>
        <v>127013845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КММ АД</v>
      </c>
      <c r="B1226" s="627" t="str">
        <f t="shared" si="70"/>
        <v>127013845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КММ АД</v>
      </c>
      <c r="B1227" s="627" t="str">
        <f t="shared" si="70"/>
        <v>127013845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КММ АД</v>
      </c>
      <c r="B1228" s="627" t="str">
        <f t="shared" si="70"/>
        <v>127013845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КММ АД</v>
      </c>
      <c r="B1229" s="627" t="str">
        <f t="shared" ref="B1229:B1260" si="73">pdeBulstat</f>
        <v>127013845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КММ АД</v>
      </c>
      <c r="B1230" s="627" t="str">
        <f t="shared" si="73"/>
        <v>127013845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КММ АД</v>
      </c>
      <c r="B1231" s="627" t="str">
        <f t="shared" si="73"/>
        <v>127013845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КММ АД</v>
      </c>
      <c r="B1232" s="627" t="str">
        <f t="shared" si="73"/>
        <v>127013845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КММ АД</v>
      </c>
      <c r="B1233" s="627" t="str">
        <f t="shared" si="73"/>
        <v>127013845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КММ АД</v>
      </c>
      <c r="B1234" s="627" t="str">
        <f t="shared" si="73"/>
        <v>127013845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КММ АД</v>
      </c>
      <c r="B1235" s="627" t="str">
        <f t="shared" si="73"/>
        <v>127013845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КММ АД</v>
      </c>
      <c r="B1236" s="627" t="str">
        <f t="shared" si="73"/>
        <v>127013845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КММ АД</v>
      </c>
      <c r="B1237" s="627" t="str">
        <f t="shared" si="73"/>
        <v>127013845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КММ АД</v>
      </c>
      <c r="B1238" s="627" t="str">
        <f t="shared" si="73"/>
        <v>127013845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КММ АД</v>
      </c>
      <c r="B1239" s="627" t="str">
        <f t="shared" si="73"/>
        <v>127013845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КММ АД</v>
      </c>
      <c r="B1240" s="627" t="str">
        <f t="shared" si="73"/>
        <v>127013845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КММ АД</v>
      </c>
      <c r="B1241" s="627" t="str">
        <f t="shared" si="73"/>
        <v>127013845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КММ АД</v>
      </c>
      <c r="B1242" s="627" t="str">
        <f t="shared" si="73"/>
        <v>127013845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КММ АД</v>
      </c>
      <c r="B1243" s="627" t="str">
        <f t="shared" si="73"/>
        <v>127013845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КММ АД</v>
      </c>
      <c r="B1244" s="627" t="str">
        <f t="shared" si="73"/>
        <v>127013845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КММ АД</v>
      </c>
      <c r="B1245" s="627" t="str">
        <f t="shared" si="73"/>
        <v>127013845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КММ АД</v>
      </c>
      <c r="B1246" s="627" t="str">
        <f t="shared" si="73"/>
        <v>127013845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КММ АД</v>
      </c>
      <c r="B1247" s="627" t="str">
        <f t="shared" si="73"/>
        <v>127013845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КММ АД</v>
      </c>
      <c r="B1248" s="627" t="str">
        <f t="shared" si="73"/>
        <v>127013845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КММ АД</v>
      </c>
      <c r="B1249" s="627" t="str">
        <f t="shared" si="73"/>
        <v>127013845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КММ АД</v>
      </c>
      <c r="B1250" s="627" t="str">
        <f t="shared" si="73"/>
        <v>127013845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КММ АД</v>
      </c>
      <c r="B1251" s="627" t="str">
        <f t="shared" si="73"/>
        <v>127013845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КММ АД</v>
      </c>
      <c r="B1252" s="627" t="str">
        <f t="shared" si="73"/>
        <v>127013845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КММ АД</v>
      </c>
      <c r="B1253" s="627" t="str">
        <f t="shared" si="73"/>
        <v>127013845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КММ АД</v>
      </c>
      <c r="B1254" s="627" t="str">
        <f t="shared" si="73"/>
        <v>127013845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КММ АД</v>
      </c>
      <c r="B1255" s="627" t="str">
        <f t="shared" si="73"/>
        <v>127013845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КММ АД</v>
      </c>
      <c r="B1256" s="627" t="str">
        <f t="shared" si="73"/>
        <v>127013845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КММ АД</v>
      </c>
      <c r="B1257" s="627" t="str">
        <f t="shared" si="73"/>
        <v>127013845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КММ АД</v>
      </c>
      <c r="B1258" s="627" t="str">
        <f t="shared" si="73"/>
        <v>127013845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КММ АД</v>
      </c>
      <c r="B1259" s="627" t="str">
        <f t="shared" si="73"/>
        <v>127013845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КММ АД</v>
      </c>
      <c r="B1260" s="627" t="str">
        <f t="shared" si="73"/>
        <v>127013845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КММ АД</v>
      </c>
      <c r="B1261" s="627" t="str">
        <f t="shared" ref="B1261:B1294" si="76">pdeBulstat</f>
        <v>127013845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КММ АД</v>
      </c>
      <c r="B1262" s="627" t="str">
        <f t="shared" si="76"/>
        <v>127013845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КММ АД</v>
      </c>
      <c r="B1263" s="627" t="str">
        <f t="shared" si="76"/>
        <v>127013845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КММ АД</v>
      </c>
      <c r="B1264" s="627" t="str">
        <f t="shared" si="76"/>
        <v>127013845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КММ АД</v>
      </c>
      <c r="B1265" s="627" t="str">
        <f t="shared" si="76"/>
        <v>127013845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КММ АД</v>
      </c>
      <c r="B1266" s="627" t="str">
        <f t="shared" si="76"/>
        <v>127013845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КММ АД</v>
      </c>
      <c r="B1267" s="627" t="str">
        <f t="shared" si="76"/>
        <v>127013845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КММ АД</v>
      </c>
      <c r="B1268" s="627" t="str">
        <f t="shared" si="76"/>
        <v>127013845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КММ АД</v>
      </c>
      <c r="B1269" s="627" t="str">
        <f t="shared" si="76"/>
        <v>127013845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КММ АД</v>
      </c>
      <c r="B1270" s="627" t="str">
        <f t="shared" si="76"/>
        <v>127013845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КММ АД</v>
      </c>
      <c r="B1271" s="627" t="str">
        <f t="shared" si="76"/>
        <v>127013845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КММ АД</v>
      </c>
      <c r="B1272" s="627" t="str">
        <f t="shared" si="76"/>
        <v>127013845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КММ АД</v>
      </c>
      <c r="B1273" s="627" t="str">
        <f t="shared" si="76"/>
        <v>127013845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КММ АД</v>
      </c>
      <c r="B1274" s="627" t="str">
        <f t="shared" si="76"/>
        <v>127013845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КММ АД</v>
      </c>
      <c r="B1275" s="627" t="str">
        <f t="shared" si="76"/>
        <v>127013845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КММ АД</v>
      </c>
      <c r="B1276" s="627" t="str">
        <f t="shared" si="76"/>
        <v>127013845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КММ АД</v>
      </c>
      <c r="B1277" s="627" t="str">
        <f t="shared" si="76"/>
        <v>127013845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КММ АД</v>
      </c>
      <c r="B1278" s="627" t="str">
        <f t="shared" si="76"/>
        <v>127013845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КММ АД</v>
      </c>
      <c r="B1279" s="627" t="str">
        <f t="shared" si="76"/>
        <v>127013845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КММ АД</v>
      </c>
      <c r="B1280" s="627" t="str">
        <f t="shared" si="76"/>
        <v>127013845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КММ АД</v>
      </c>
      <c r="B1281" s="627" t="str">
        <f t="shared" si="76"/>
        <v>127013845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КММ АД</v>
      </c>
      <c r="B1282" s="627" t="str">
        <f t="shared" si="76"/>
        <v>127013845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КММ АД</v>
      </c>
      <c r="B1283" s="627" t="str">
        <f t="shared" si="76"/>
        <v>127013845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КММ АД</v>
      </c>
      <c r="B1284" s="627" t="str">
        <f t="shared" si="76"/>
        <v>127013845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КММ АД</v>
      </c>
      <c r="B1285" s="627" t="str">
        <f t="shared" si="76"/>
        <v>127013845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КММ АД</v>
      </c>
      <c r="B1286" s="627" t="str">
        <f t="shared" si="76"/>
        <v>127013845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КММ АД</v>
      </c>
      <c r="B1287" s="627" t="str">
        <f t="shared" si="76"/>
        <v>127013845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КММ АД</v>
      </c>
      <c r="B1288" s="627" t="str">
        <f t="shared" si="76"/>
        <v>127013845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КММ АД</v>
      </c>
      <c r="B1289" s="627" t="str">
        <f t="shared" si="76"/>
        <v>127013845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КММ АД</v>
      </c>
      <c r="B1290" s="627" t="str">
        <f t="shared" si="76"/>
        <v>127013845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КММ АД</v>
      </c>
      <c r="B1291" s="627" t="str">
        <f t="shared" si="76"/>
        <v>127013845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КММ АД</v>
      </c>
      <c r="B1292" s="627" t="str">
        <f t="shared" si="76"/>
        <v>127013845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КММ АД</v>
      </c>
      <c r="B1293" s="627" t="str">
        <f t="shared" si="76"/>
        <v>127013845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КММ АД</v>
      </c>
      <c r="B1294" s="627" t="str">
        <f t="shared" si="76"/>
        <v>127013845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КММ АД</v>
      </c>
      <c r="B1296" s="627" t="str">
        <f t="shared" ref="B1296:B1335" si="79">pdeBulstat</f>
        <v>127013845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КММ АД</v>
      </c>
      <c r="B1297" s="627" t="str">
        <f t="shared" si="79"/>
        <v>127013845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КММ АД</v>
      </c>
      <c r="B1298" s="627" t="str">
        <f t="shared" si="79"/>
        <v>127013845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КММ АД</v>
      </c>
      <c r="B1299" s="627" t="str">
        <f t="shared" si="79"/>
        <v>127013845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6</v>
      </c>
    </row>
    <row r="1300" spans="1:8">
      <c r="A1300" s="627" t="str">
        <f t="shared" si="78"/>
        <v>КММ АД</v>
      </c>
      <c r="B1300" s="627" t="str">
        <f t="shared" si="79"/>
        <v>127013845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6</v>
      </c>
    </row>
    <row r="1301" spans="1:8">
      <c r="A1301" s="627" t="str">
        <f t="shared" si="78"/>
        <v>КММ АД</v>
      </c>
      <c r="B1301" s="627" t="str">
        <f t="shared" si="79"/>
        <v>127013845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КММ АД</v>
      </c>
      <c r="B1302" s="627" t="str">
        <f t="shared" si="79"/>
        <v>127013845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КММ АД</v>
      </c>
      <c r="B1303" s="627" t="str">
        <f t="shared" si="79"/>
        <v>127013845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КММ АД</v>
      </c>
      <c r="B1304" s="627" t="str">
        <f t="shared" si="79"/>
        <v>127013845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КММ АД</v>
      </c>
      <c r="B1305" s="627" t="str">
        <f t="shared" si="79"/>
        <v>127013845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КММ АД</v>
      </c>
      <c r="B1306" s="627" t="str">
        <f t="shared" si="79"/>
        <v>127013845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КММ АД</v>
      </c>
      <c r="B1307" s="627" t="str">
        <f t="shared" si="79"/>
        <v>127013845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КММ АД</v>
      </c>
      <c r="B1308" s="627" t="str">
        <f t="shared" si="79"/>
        <v>127013845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КММ АД</v>
      </c>
      <c r="B1309" s="627" t="str">
        <f t="shared" si="79"/>
        <v>127013845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КММ АД</v>
      </c>
      <c r="B1310" s="627" t="str">
        <f t="shared" si="79"/>
        <v>127013845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КММ АД</v>
      </c>
      <c r="B1311" s="627" t="str">
        <f t="shared" si="79"/>
        <v>127013845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КММ АД</v>
      </c>
      <c r="B1312" s="627" t="str">
        <f t="shared" si="79"/>
        <v>127013845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КММ АД</v>
      </c>
      <c r="B1313" s="627" t="str">
        <f t="shared" si="79"/>
        <v>127013845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КММ АД</v>
      </c>
      <c r="B1314" s="627" t="str">
        <f t="shared" si="79"/>
        <v>127013845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КММ АД</v>
      </c>
      <c r="B1315" s="627" t="str">
        <f t="shared" si="79"/>
        <v>127013845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КММ АД</v>
      </c>
      <c r="B1316" s="627" t="str">
        <f t="shared" si="79"/>
        <v>127013845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КММ АД</v>
      </c>
      <c r="B1317" s="627" t="str">
        <f t="shared" si="79"/>
        <v>127013845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КММ АД</v>
      </c>
      <c r="B1318" s="627" t="str">
        <f t="shared" si="79"/>
        <v>127013845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КММ АД</v>
      </c>
      <c r="B1319" s="627" t="str">
        <f t="shared" si="79"/>
        <v>127013845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КММ АД</v>
      </c>
      <c r="B1320" s="627" t="str">
        <f t="shared" si="79"/>
        <v>127013845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КММ АД</v>
      </c>
      <c r="B1321" s="627" t="str">
        <f t="shared" si="79"/>
        <v>127013845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КММ АД</v>
      </c>
      <c r="B1322" s="627" t="str">
        <f t="shared" si="79"/>
        <v>127013845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КММ АД</v>
      </c>
      <c r="B1323" s="627" t="str">
        <f t="shared" si="79"/>
        <v>127013845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КММ АД</v>
      </c>
      <c r="B1324" s="627" t="str">
        <f t="shared" si="79"/>
        <v>127013845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КММ АД</v>
      </c>
      <c r="B1325" s="627" t="str">
        <f t="shared" si="79"/>
        <v>127013845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КММ АД</v>
      </c>
      <c r="B1326" s="627" t="str">
        <f t="shared" si="79"/>
        <v>127013845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КММ АД</v>
      </c>
      <c r="B1327" s="627" t="str">
        <f t="shared" si="79"/>
        <v>127013845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КММ АД</v>
      </c>
      <c r="B1328" s="627" t="str">
        <f t="shared" si="79"/>
        <v>127013845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КММ АД</v>
      </c>
      <c r="B1329" s="627" t="str">
        <f t="shared" si="79"/>
        <v>127013845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6</v>
      </c>
    </row>
    <row r="1330" spans="1:8">
      <c r="A1330" s="627" t="str">
        <f t="shared" si="78"/>
        <v>КММ АД</v>
      </c>
      <c r="B1330" s="627" t="str">
        <f t="shared" si="79"/>
        <v>127013845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6</v>
      </c>
    </row>
    <row r="1331" spans="1:8">
      <c r="A1331" s="627" t="str">
        <f t="shared" si="78"/>
        <v>КММ АД</v>
      </c>
      <c r="B1331" s="627" t="str">
        <f t="shared" si="79"/>
        <v>127013845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КММ АД</v>
      </c>
      <c r="B1332" s="627" t="str">
        <f t="shared" si="79"/>
        <v>127013845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КММ АД</v>
      </c>
      <c r="B1333" s="627" t="str">
        <f t="shared" si="79"/>
        <v>127013845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КММ АД</v>
      </c>
      <c r="B1334" s="627" t="str">
        <f t="shared" si="79"/>
        <v>127013845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КММ АД</v>
      </c>
      <c r="B1335" s="627" t="str">
        <f t="shared" si="79"/>
        <v>127013845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34" zoomScale="70" zoomScaleNormal="85" zoomScaleSheetLayoutView="70" workbookViewId="0">
      <selection activeCell="H65" sqref="H6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КММ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127013845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5105</v>
      </c>
      <c r="D12" s="159">
        <v>5105</v>
      </c>
      <c r="E12" s="74" t="s">
        <v>42</v>
      </c>
      <c r="F12" s="78" t="s">
        <v>43</v>
      </c>
      <c r="G12" s="160">
        <v>300</v>
      </c>
      <c r="H12" s="159">
        <v>300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3318</v>
      </c>
      <c r="D13" s="159">
        <v>3295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1236</v>
      </c>
      <c r="D14" s="159">
        <v>1133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6</v>
      </c>
      <c r="D16" s="159">
        <v>8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>
        <v>98</v>
      </c>
      <c r="E18" s="428" t="s">
        <v>66</v>
      </c>
      <c r="F18" s="427" t="s">
        <v>67</v>
      </c>
      <c r="G18" s="544">
        <f>G12+G15+G16+G17</f>
        <v>300</v>
      </c>
      <c r="H18" s="545">
        <f>H12+H15+H16+H17</f>
        <v>300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221</v>
      </c>
      <c r="D19" s="159">
        <v>238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9886</v>
      </c>
      <c r="D20" s="533">
        <f>SUM(D12:D19)</f>
        <v>9877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1446</v>
      </c>
      <c r="D21" s="424">
        <v>1446</v>
      </c>
      <c r="E21" s="74" t="s">
        <v>77</v>
      </c>
      <c r="F21" s="78" t="s">
        <v>78</v>
      </c>
      <c r="G21" s="160">
        <v>9847</v>
      </c>
      <c r="H21" s="159">
        <v>9847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893</v>
      </c>
      <c r="H22" s="531">
        <f>SUM(H23:H25)</f>
        <v>893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</v>
      </c>
      <c r="H23" s="159">
        <v>30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54</v>
      </c>
      <c r="H24" s="159">
        <v>54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809</v>
      </c>
      <c r="H25" s="159">
        <v>809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10740</v>
      </c>
      <c r="H26" s="533">
        <f>H20+H21+H22</f>
        <v>10740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253</v>
      </c>
      <c r="D27" s="159">
        <v>328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253</v>
      </c>
      <c r="D28" s="533">
        <f>SUM(D24:D27)</f>
        <v>328</v>
      </c>
      <c r="E28" s="165" t="s">
        <v>103</v>
      </c>
      <c r="F28" s="78" t="s">
        <v>104</v>
      </c>
      <c r="G28" s="530">
        <f>SUM(G29:G31)</f>
        <v>-9</v>
      </c>
      <c r="H28" s="531">
        <f>SUM(H29:H31)</f>
        <v>205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205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-346</v>
      </c>
      <c r="H33" s="159">
        <v>-214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-355</v>
      </c>
      <c r="H34" s="533">
        <f>H28+H32+H33</f>
        <v>-9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6</v>
      </c>
      <c r="D35" s="531">
        <f>SUM(D36:D39)</f>
        <v>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10685</v>
      </c>
      <c r="H37" s="535">
        <f>H26+H18+H34</f>
        <v>11031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6</v>
      </c>
      <c r="D38" s="159">
        <v>6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264</v>
      </c>
      <c r="H45" s="159">
        <v>30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6</v>
      </c>
      <c r="D46" s="533">
        <f>D35+D40+D45</f>
        <v>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187</v>
      </c>
      <c r="D49" s="159">
        <v>85</v>
      </c>
      <c r="E49" s="74" t="s">
        <v>170</v>
      </c>
      <c r="F49" s="78" t="s">
        <v>171</v>
      </c>
      <c r="G49" s="160">
        <v>149</v>
      </c>
      <c r="H49" s="159">
        <v>204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413</v>
      </c>
      <c r="H50" s="531">
        <f>SUM(H44:H49)</f>
        <v>234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187</v>
      </c>
      <c r="D52" s="533">
        <f>SUM(D48:D51)</f>
        <v>85</v>
      </c>
      <c r="E52" s="164" t="s">
        <v>178</v>
      </c>
      <c r="F52" s="79" t="s">
        <v>179</v>
      </c>
      <c r="G52" s="160">
        <v>77</v>
      </c>
      <c r="H52" s="159">
        <v>77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387</v>
      </c>
      <c r="H54" s="159">
        <v>387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749</v>
      </c>
      <c r="H55" s="159">
        <v>734</v>
      </c>
    </row>
    <row r="56" spans="1:28" ht="16.5" thickBot="1">
      <c r="A56" s="422" t="s">
        <v>191</v>
      </c>
      <c r="B56" s="171" t="s">
        <v>192</v>
      </c>
      <c r="C56" s="536">
        <f>C20+C21+C22+C28+C33+C46+C52+C54+C55</f>
        <v>11778</v>
      </c>
      <c r="D56" s="537">
        <f>D20+D21+D22+D28+D33+D46+D52+D54+D55</f>
        <v>11742</v>
      </c>
      <c r="E56" s="83" t="s">
        <v>193</v>
      </c>
      <c r="F56" s="82" t="s">
        <v>194</v>
      </c>
      <c r="G56" s="534">
        <f>G50+G52+G53+G54+G55</f>
        <v>1626</v>
      </c>
      <c r="H56" s="535">
        <f>H50+H52+H53+H54+H55</f>
        <v>1432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921</v>
      </c>
      <c r="D59" s="159">
        <v>955</v>
      </c>
      <c r="E59" s="164" t="s">
        <v>200</v>
      </c>
      <c r="F59" s="433" t="s">
        <v>201</v>
      </c>
      <c r="G59" s="160">
        <v>598</v>
      </c>
      <c r="H59" s="159">
        <v>705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1197</v>
      </c>
      <c r="H61" s="531">
        <f>SUM(H62:H68)</f>
        <v>368</v>
      </c>
    </row>
    <row r="62" spans="1:28">
      <c r="A62" s="74" t="s">
        <v>210</v>
      </c>
      <c r="B62" s="76" t="s">
        <v>211</v>
      </c>
      <c r="C62" s="160">
        <v>448</v>
      </c>
      <c r="D62" s="159">
        <v>32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533</v>
      </c>
      <c r="H64" s="159">
        <v>238</v>
      </c>
      <c r="M64" s="81"/>
    </row>
    <row r="65" spans="1:13">
      <c r="A65" s="429" t="s">
        <v>71</v>
      </c>
      <c r="B65" s="80" t="s">
        <v>222</v>
      </c>
      <c r="C65" s="532">
        <f>SUM(C59:C64)</f>
        <v>1369</v>
      </c>
      <c r="D65" s="533">
        <f>SUM(D59:D64)</f>
        <v>987</v>
      </c>
      <c r="E65" s="74" t="s">
        <v>223</v>
      </c>
      <c r="F65" s="78" t="s">
        <v>224</v>
      </c>
      <c r="G65" s="160">
        <v>396</v>
      </c>
      <c r="H65" s="159">
        <v>17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110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90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68</v>
      </c>
      <c r="H68" s="159">
        <v>1</v>
      </c>
    </row>
    <row r="69" spans="1:13">
      <c r="A69" s="74" t="s">
        <v>234</v>
      </c>
      <c r="B69" s="76" t="s">
        <v>235</v>
      </c>
      <c r="C69" s="160">
        <v>234</v>
      </c>
      <c r="D69" s="159">
        <v>255</v>
      </c>
      <c r="E69" s="164" t="s">
        <v>98</v>
      </c>
      <c r="F69" s="78" t="s">
        <v>236</v>
      </c>
      <c r="G69" s="160">
        <v>67</v>
      </c>
      <c r="H69" s="159">
        <v>30</v>
      </c>
    </row>
    <row r="70" spans="1:13">
      <c r="A70" s="74" t="s">
        <v>237</v>
      </c>
      <c r="B70" s="76" t="s">
        <v>238</v>
      </c>
      <c r="C70" s="160">
        <v>237</v>
      </c>
      <c r="D70" s="159">
        <v>256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>
        <v>1</v>
      </c>
      <c r="E71" s="421" t="s">
        <v>66</v>
      </c>
      <c r="F71" s="79" t="s">
        <v>243</v>
      </c>
      <c r="G71" s="532">
        <f>G59+G60+G61+G69+G70</f>
        <v>1862</v>
      </c>
      <c r="H71" s="533">
        <f>H59+H60+H61+H69+H70</f>
        <v>1103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100</v>
      </c>
      <c r="D73" s="159">
        <v>43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14</v>
      </c>
      <c r="D75" s="159">
        <v>22</v>
      </c>
      <c r="E75" s="432" t="s">
        <v>181</v>
      </c>
      <c r="F75" s="79" t="s">
        <v>254</v>
      </c>
      <c r="G75" s="425">
        <v>5</v>
      </c>
      <c r="H75" s="426"/>
    </row>
    <row r="76" spans="1:13">
      <c r="A76" s="429" t="s">
        <v>96</v>
      </c>
      <c r="B76" s="80" t="s">
        <v>255</v>
      </c>
      <c r="C76" s="532">
        <f>SUM(C68:C75)</f>
        <v>585</v>
      </c>
      <c r="D76" s="533">
        <f>SUM(D68:D75)</f>
        <v>577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>
        <v>51</v>
      </c>
      <c r="H77" s="426">
        <v>51</v>
      </c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1918</v>
      </c>
      <c r="H79" s="535">
        <f>H71+H73+H75+H77</f>
        <v>1154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470</v>
      </c>
      <c r="D89" s="159">
        <v>277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472</v>
      </c>
      <c r="D92" s="533">
        <f>SUM(D88:D91)</f>
        <v>279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25</v>
      </c>
      <c r="D93" s="426">
        <v>32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2451</v>
      </c>
      <c r="D94" s="537">
        <f>D65+D76+D85+D92+D93</f>
        <v>1875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14229</v>
      </c>
      <c r="D95" s="539">
        <f>D94+D56</f>
        <v>13617</v>
      </c>
      <c r="E95" s="191" t="s">
        <v>291</v>
      </c>
      <c r="F95" s="436" t="s">
        <v>292</v>
      </c>
      <c r="G95" s="538">
        <f>G37+G40+G56+G79</f>
        <v>14229</v>
      </c>
      <c r="H95" s="539">
        <f>H37+H40+H56+H79</f>
        <v>13617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Елеонора Цветанова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127013845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380</v>
      </c>
      <c r="D12" s="275">
        <v>509</v>
      </c>
      <c r="E12" s="157" t="s">
        <v>304</v>
      </c>
      <c r="F12" s="202" t="s">
        <v>305</v>
      </c>
      <c r="G12" s="275">
        <v>1229</v>
      </c>
      <c r="H12" s="275">
        <v>1965</v>
      </c>
    </row>
    <row r="13" spans="1:9">
      <c r="A13" s="157" t="s">
        <v>306</v>
      </c>
      <c r="B13" s="155" t="s">
        <v>307</v>
      </c>
      <c r="C13" s="275">
        <v>455</v>
      </c>
      <c r="D13" s="275">
        <v>457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258</v>
      </c>
      <c r="D14" s="275">
        <v>207</v>
      </c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869</v>
      </c>
      <c r="D15" s="275">
        <v>808</v>
      </c>
      <c r="E15" s="157" t="s">
        <v>98</v>
      </c>
      <c r="F15" s="202" t="s">
        <v>316</v>
      </c>
      <c r="G15" s="275">
        <v>319</v>
      </c>
      <c r="H15" s="275">
        <v>105</v>
      </c>
    </row>
    <row r="16" spans="1:9">
      <c r="A16" s="157" t="s">
        <v>317</v>
      </c>
      <c r="B16" s="155" t="s">
        <v>318</v>
      </c>
      <c r="C16" s="275">
        <v>157</v>
      </c>
      <c r="D16" s="275">
        <v>146</v>
      </c>
      <c r="E16" s="198" t="s">
        <v>71</v>
      </c>
      <c r="F16" s="224" t="s">
        <v>319</v>
      </c>
      <c r="G16" s="559">
        <f>SUM(G12:G15)</f>
        <v>1548</v>
      </c>
      <c r="H16" s="560">
        <f>SUM(H12:H15)</f>
        <v>2070</v>
      </c>
    </row>
    <row r="17" spans="1:8" ht="31.5">
      <c r="A17" s="157" t="s">
        <v>320</v>
      </c>
      <c r="B17" s="155" t="s">
        <v>321</v>
      </c>
      <c r="C17" s="275">
        <v>30</v>
      </c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-428</v>
      </c>
      <c r="D18" s="275">
        <v>-132</v>
      </c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128</v>
      </c>
      <c r="D19" s="275">
        <v>156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1849</v>
      </c>
      <c r="D22" s="560">
        <f>SUM(D12:D18)+D19</f>
        <v>2151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33</v>
      </c>
      <c r="D25" s="275">
        <v>34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5</v>
      </c>
      <c r="D27" s="275">
        <v>8</v>
      </c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7</v>
      </c>
      <c r="D28" s="275">
        <v>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45</v>
      </c>
      <c r="D29" s="560">
        <f>SUM(D25:D28)</f>
        <v>49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1894</v>
      </c>
      <c r="D31" s="214">
        <f>D29+D22</f>
        <v>2200</v>
      </c>
      <c r="E31" s="211" t="s">
        <v>358</v>
      </c>
      <c r="F31" s="226" t="s">
        <v>359</v>
      </c>
      <c r="G31" s="213">
        <f>G16+G18+G27</f>
        <v>1548</v>
      </c>
      <c r="H31" s="214">
        <f>H16+H18+H27</f>
        <v>2070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346</v>
      </c>
      <c r="H33" s="560">
        <f>IF((D31-H31)&gt;0,D31-H31,0)</f>
        <v>130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1894</v>
      </c>
      <c r="D36" s="566">
        <f>D31-D34+D35</f>
        <v>2200</v>
      </c>
      <c r="E36" s="222" t="s">
        <v>374</v>
      </c>
      <c r="F36" s="216" t="s">
        <v>375</v>
      </c>
      <c r="G36" s="227">
        <f>G35-G34+G31</f>
        <v>1548</v>
      </c>
      <c r="H36" s="228">
        <f>H35-H34+H31</f>
        <v>2070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346</v>
      </c>
      <c r="H37" s="214">
        <f>IF((D36-H36)&gt;0,D36-H36,0)</f>
        <v>130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346</v>
      </c>
      <c r="H42" s="205">
        <f>IF(H37&gt;0,IF(D38+H37&lt;0,0,D38+H37),IF(D37-D38&lt;0,D38-D37,0))</f>
        <v>130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346</v>
      </c>
      <c r="H44" s="228">
        <f>IF(D42=0,IF(H42-H43&gt;0,H42-H43+D43,0),IF(D42-D43&lt;0,D43-D42+H43,0))</f>
        <v>130</v>
      </c>
    </row>
    <row r="45" spans="1:8" ht="16.5" thickBot="1">
      <c r="A45" s="230" t="s">
        <v>399</v>
      </c>
      <c r="B45" s="231" t="s">
        <v>400</v>
      </c>
      <c r="C45" s="561">
        <f>C36+C38+C42</f>
        <v>1894</v>
      </c>
      <c r="D45" s="562">
        <f>D36+D38+D42</f>
        <v>2200</v>
      </c>
      <c r="E45" s="230" t="s">
        <v>401</v>
      </c>
      <c r="F45" s="232" t="s">
        <v>402</v>
      </c>
      <c r="G45" s="561">
        <f>G42+G36</f>
        <v>1894</v>
      </c>
      <c r="H45" s="562">
        <f>H42+H36</f>
        <v>2200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Елеонора Цветанова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43:H43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9" zoomScale="90" zoomScaleNormal="90" zoomScaleSheetLayoutView="80" workbookViewId="0">
      <selection activeCell="C19" sqref="C1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127013845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1844</v>
      </c>
      <c r="D11" s="160">
        <v>2317</v>
      </c>
    </row>
    <row r="12" spans="1:13">
      <c r="A12" s="237" t="s">
        <v>409</v>
      </c>
      <c r="B12" s="147" t="s">
        <v>410</v>
      </c>
      <c r="C12" s="160">
        <v>-1112</v>
      </c>
      <c r="D12" s="160">
        <v>-1471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-855</v>
      </c>
      <c r="D14" s="160">
        <v>-925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80</v>
      </c>
      <c r="D15" s="160">
        <v>184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-5</v>
      </c>
      <c r="D19" s="160">
        <v>-7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235</v>
      </c>
      <c r="D20" s="160">
        <v>-91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187</v>
      </c>
      <c r="D21" s="583">
        <f>SUM(D11:D20)</f>
        <v>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-101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-101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212</v>
      </c>
      <c r="D37" s="160"/>
    </row>
    <row r="38" spans="1:13">
      <c r="A38" s="237" t="s">
        <v>458</v>
      </c>
      <c r="B38" s="147" t="s">
        <v>459</v>
      </c>
      <c r="C38" s="160">
        <v>-77</v>
      </c>
      <c r="D38" s="160">
        <v>-80</v>
      </c>
    </row>
    <row r="39" spans="1:13">
      <c r="A39" s="237" t="s">
        <v>460</v>
      </c>
      <c r="B39" s="147" t="s">
        <v>461</v>
      </c>
      <c r="C39" s="160"/>
      <c r="D39" s="160">
        <v>-12</v>
      </c>
    </row>
    <row r="40" spans="1:13" ht="31.5">
      <c r="A40" s="237" t="s">
        <v>462</v>
      </c>
      <c r="B40" s="147" t="s">
        <v>463</v>
      </c>
      <c r="C40" s="160">
        <v>-28</v>
      </c>
      <c r="D40" s="160">
        <v>-31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107</v>
      </c>
      <c r="D43" s="585">
        <f>SUM(D35:D42)</f>
        <v>-123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193</v>
      </c>
      <c r="D44" s="266">
        <f>D43+D33+D21</f>
        <v>-116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279</v>
      </c>
      <c r="D45" s="268">
        <v>381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472</v>
      </c>
      <c r="D46" s="270">
        <f>D45+D44</f>
        <v>265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45957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Елеонора Цветанова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9" zoomScale="80" zoomScaleNormal="100" zoomScaleSheetLayoutView="8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127013845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300</v>
      </c>
      <c r="D13" s="519">
        <f>'1-Баланс'!H20</f>
        <v>0</v>
      </c>
      <c r="E13" s="519">
        <f>'1-Баланс'!H21</f>
        <v>9847</v>
      </c>
      <c r="F13" s="519">
        <f>'1-Баланс'!H23</f>
        <v>30</v>
      </c>
      <c r="G13" s="519">
        <f>'1-Баланс'!H24</f>
        <v>54</v>
      </c>
      <c r="H13" s="520">
        <v>809</v>
      </c>
      <c r="I13" s="519">
        <f>'1-Баланс'!H29+'1-Баланс'!H32</f>
        <v>205</v>
      </c>
      <c r="J13" s="519">
        <f>'1-Баланс'!H30+'1-Баланс'!H33</f>
        <v>-214</v>
      </c>
      <c r="K13" s="520"/>
      <c r="L13" s="519">
        <f>SUM(C13:K13)</f>
        <v>11031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300</v>
      </c>
      <c r="D17" s="519">
        <f t="shared" ref="D17:M17" si="2">D13+D14</f>
        <v>0</v>
      </c>
      <c r="E17" s="519">
        <f t="shared" si="2"/>
        <v>9847</v>
      </c>
      <c r="F17" s="519">
        <f t="shared" si="2"/>
        <v>30</v>
      </c>
      <c r="G17" s="519">
        <f t="shared" si="2"/>
        <v>54</v>
      </c>
      <c r="H17" s="519">
        <f t="shared" si="2"/>
        <v>809</v>
      </c>
      <c r="I17" s="519">
        <f t="shared" si="2"/>
        <v>205</v>
      </c>
      <c r="J17" s="519">
        <f t="shared" si="2"/>
        <v>-214</v>
      </c>
      <c r="K17" s="519">
        <f t="shared" si="2"/>
        <v>0</v>
      </c>
      <c r="L17" s="519">
        <f t="shared" si="1"/>
        <v>11031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-346</v>
      </c>
      <c r="K18" s="520"/>
      <c r="L18" s="519">
        <f t="shared" si="1"/>
        <v>-346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300</v>
      </c>
      <c r="D31" s="519">
        <f t="shared" ref="D31:M31" si="6">D19+D22+D23+D26+D30+D29+D17+D18</f>
        <v>0</v>
      </c>
      <c r="E31" s="519">
        <f t="shared" si="6"/>
        <v>9847</v>
      </c>
      <c r="F31" s="519">
        <f t="shared" si="6"/>
        <v>30</v>
      </c>
      <c r="G31" s="519">
        <f t="shared" si="6"/>
        <v>54</v>
      </c>
      <c r="H31" s="519">
        <f t="shared" si="6"/>
        <v>809</v>
      </c>
      <c r="I31" s="519">
        <f t="shared" si="6"/>
        <v>205</v>
      </c>
      <c r="J31" s="519">
        <f t="shared" si="6"/>
        <v>-560</v>
      </c>
      <c r="K31" s="519">
        <f t="shared" si="6"/>
        <v>0</v>
      </c>
      <c r="L31" s="519">
        <f t="shared" si="1"/>
        <v>10685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300</v>
      </c>
      <c r="D34" s="522">
        <f t="shared" si="7"/>
        <v>0</v>
      </c>
      <c r="E34" s="522">
        <f t="shared" si="7"/>
        <v>9847</v>
      </c>
      <c r="F34" s="522">
        <f t="shared" si="7"/>
        <v>30</v>
      </c>
      <c r="G34" s="522">
        <f t="shared" si="7"/>
        <v>54</v>
      </c>
      <c r="H34" s="522">
        <f t="shared" si="7"/>
        <v>809</v>
      </c>
      <c r="I34" s="522">
        <f t="shared" si="7"/>
        <v>205</v>
      </c>
      <c r="J34" s="522">
        <f t="shared" si="7"/>
        <v>-560</v>
      </c>
      <c r="K34" s="522">
        <f t="shared" si="7"/>
        <v>0</v>
      </c>
      <c r="L34" s="522">
        <f t="shared" si="1"/>
        <v>10685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Елеонора Цветанова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85" zoomScale="60" zoomScaleNormal="70" workbookViewId="0">
      <selection activeCell="E63" sqref="E6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127013845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1002</v>
      </c>
      <c r="B63" s="601" t="s">
        <v>1003</v>
      </c>
      <c r="C63" s="77">
        <v>6</v>
      </c>
      <c r="D63" s="77">
        <v>4</v>
      </c>
      <c r="E63" s="77"/>
      <c r="F63" s="417">
        <f>C63-E63</f>
        <v>6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6</v>
      </c>
      <c r="D78" s="419"/>
      <c r="E78" s="419">
        <f>SUM(E63:E77)</f>
        <v>0</v>
      </c>
      <c r="F78" s="419">
        <f>SUM(F63:F77)</f>
        <v>6</v>
      </c>
    </row>
    <row r="79" spans="1:6">
      <c r="A79" s="454" t="s">
        <v>564</v>
      </c>
      <c r="B79" s="451" t="s">
        <v>565</v>
      </c>
      <c r="C79" s="419">
        <f>C78+C61+C44+C27</f>
        <v>6</v>
      </c>
      <c r="D79" s="419"/>
      <c r="E79" s="419">
        <f>E78+E61+E44+E27</f>
        <v>0</v>
      </c>
      <c r="F79" s="419">
        <f>F78+F61+F44+F27</f>
        <v>6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Елеонора Цветанова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C4" zoomScale="80" zoomScaleNormal="85" zoomScaleSheetLayoutView="80" workbookViewId="0">
      <selection activeCell="R11" sqref="R11:R1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127013845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5105</v>
      </c>
      <c r="E11" s="287"/>
      <c r="F11" s="287"/>
      <c r="G11" s="283">
        <f>D11+E11-F11</f>
        <v>5105</v>
      </c>
      <c r="H11" s="287"/>
      <c r="I11" s="287"/>
      <c r="J11" s="283">
        <f>G11+H11-I11</f>
        <v>5105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5105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4613</v>
      </c>
      <c r="E12" s="287">
        <v>108</v>
      </c>
      <c r="F12" s="287">
        <v>46</v>
      </c>
      <c r="G12" s="283">
        <f t="shared" ref="G12:G42" si="2">D12+E12-F12</f>
        <v>4675</v>
      </c>
      <c r="H12" s="287"/>
      <c r="I12" s="287"/>
      <c r="J12" s="283">
        <f t="shared" ref="J12:J42" si="3">G12+H12-I12</f>
        <v>4675</v>
      </c>
      <c r="K12" s="287">
        <v>1318</v>
      </c>
      <c r="L12" s="287">
        <v>55</v>
      </c>
      <c r="M12" s="287">
        <v>16</v>
      </c>
      <c r="N12" s="283">
        <f t="shared" ref="N12:N42" si="4">K12+L12-M12</f>
        <v>1357</v>
      </c>
      <c r="O12" s="287"/>
      <c r="P12" s="287"/>
      <c r="Q12" s="283">
        <f t="shared" si="0"/>
        <v>1357</v>
      </c>
      <c r="R12" s="297">
        <f t="shared" si="1"/>
        <v>3318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3973</v>
      </c>
      <c r="E13" s="287">
        <v>212</v>
      </c>
      <c r="F13" s="287"/>
      <c r="G13" s="283">
        <f t="shared" si="2"/>
        <v>4185</v>
      </c>
      <c r="H13" s="287"/>
      <c r="I13" s="287"/>
      <c r="J13" s="283">
        <f t="shared" si="3"/>
        <v>4185</v>
      </c>
      <c r="K13" s="287">
        <v>2840</v>
      </c>
      <c r="L13" s="287">
        <v>109</v>
      </c>
      <c r="M13" s="287"/>
      <c r="N13" s="283">
        <f t="shared" si="4"/>
        <v>2949</v>
      </c>
      <c r="O13" s="287"/>
      <c r="P13" s="287"/>
      <c r="Q13" s="283">
        <f t="shared" si="0"/>
        <v>2949</v>
      </c>
      <c r="R13" s="297">
        <f t="shared" si="1"/>
        <v>1236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199</v>
      </c>
      <c r="E15" s="287"/>
      <c r="F15" s="287"/>
      <c r="G15" s="283">
        <f t="shared" si="2"/>
        <v>199</v>
      </c>
      <c r="H15" s="287"/>
      <c r="I15" s="287"/>
      <c r="J15" s="283">
        <f t="shared" si="3"/>
        <v>199</v>
      </c>
      <c r="K15" s="287">
        <v>191</v>
      </c>
      <c r="L15" s="287">
        <v>2</v>
      </c>
      <c r="M15" s="287"/>
      <c r="N15" s="283">
        <f t="shared" si="4"/>
        <v>193</v>
      </c>
      <c r="O15" s="287"/>
      <c r="P15" s="287"/>
      <c r="Q15" s="283">
        <f t="shared" si="0"/>
        <v>193</v>
      </c>
      <c r="R15" s="297">
        <f t="shared" si="1"/>
        <v>6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116</v>
      </c>
      <c r="E16" s="287"/>
      <c r="F16" s="287"/>
      <c r="G16" s="283">
        <f t="shared" si="2"/>
        <v>116</v>
      </c>
      <c r="H16" s="287"/>
      <c r="I16" s="287"/>
      <c r="J16" s="283">
        <f t="shared" si="3"/>
        <v>116</v>
      </c>
      <c r="K16" s="287">
        <v>116</v>
      </c>
      <c r="L16" s="287"/>
      <c r="M16" s="287"/>
      <c r="N16" s="283">
        <f t="shared" si="4"/>
        <v>116</v>
      </c>
      <c r="O16" s="287"/>
      <c r="P16" s="287"/>
      <c r="Q16" s="283">
        <f t="shared" si="0"/>
        <v>116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98</v>
      </c>
      <c r="E17" s="287">
        <v>9</v>
      </c>
      <c r="F17" s="287">
        <v>107</v>
      </c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281</v>
      </c>
      <c r="E18" s="287"/>
      <c r="F18" s="287"/>
      <c r="G18" s="283">
        <f t="shared" si="2"/>
        <v>281</v>
      </c>
      <c r="H18" s="287"/>
      <c r="I18" s="287"/>
      <c r="J18" s="283">
        <f t="shared" si="3"/>
        <v>281</v>
      </c>
      <c r="K18" s="287">
        <v>43</v>
      </c>
      <c r="L18" s="287">
        <v>17</v>
      </c>
      <c r="M18" s="287"/>
      <c r="N18" s="283">
        <f t="shared" si="4"/>
        <v>60</v>
      </c>
      <c r="O18" s="287"/>
      <c r="P18" s="287"/>
      <c r="Q18" s="283">
        <f t="shared" si="0"/>
        <v>60</v>
      </c>
      <c r="R18" s="297">
        <f t="shared" si="1"/>
        <v>221</v>
      </c>
    </row>
    <row r="19" spans="1:18">
      <c r="A19" s="296"/>
      <c r="B19" s="281" t="s">
        <v>553</v>
      </c>
      <c r="C19" s="129" t="s">
        <v>616</v>
      </c>
      <c r="D19" s="288">
        <f>SUM(D11:D18)</f>
        <v>14385</v>
      </c>
      <c r="E19" s="288">
        <f>SUM(E11:E18)</f>
        <v>329</v>
      </c>
      <c r="F19" s="288">
        <f>SUM(F11:F18)</f>
        <v>153</v>
      </c>
      <c r="G19" s="283">
        <f t="shared" si="2"/>
        <v>14561</v>
      </c>
      <c r="H19" s="288">
        <f>SUM(H11:H18)</f>
        <v>0</v>
      </c>
      <c r="I19" s="288">
        <f>SUM(I11:I18)</f>
        <v>0</v>
      </c>
      <c r="J19" s="283">
        <f t="shared" si="3"/>
        <v>14561</v>
      </c>
      <c r="K19" s="288">
        <f>SUM(K11:K18)</f>
        <v>4508</v>
      </c>
      <c r="L19" s="288">
        <f>SUM(L11:L18)</f>
        <v>183</v>
      </c>
      <c r="M19" s="288">
        <f>SUM(M11:M18)</f>
        <v>16</v>
      </c>
      <c r="N19" s="283">
        <f t="shared" si="4"/>
        <v>4675</v>
      </c>
      <c r="O19" s="288">
        <f>SUM(O11:O18)</f>
        <v>0</v>
      </c>
      <c r="P19" s="288">
        <f>SUM(P11:P18)</f>
        <v>0</v>
      </c>
      <c r="Q19" s="283">
        <f t="shared" si="0"/>
        <v>4675</v>
      </c>
      <c r="R19" s="297">
        <f t="shared" si="1"/>
        <v>9886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1446</v>
      </c>
      <c r="E20" s="287"/>
      <c r="F20" s="287"/>
      <c r="G20" s="283">
        <f t="shared" si="2"/>
        <v>1446</v>
      </c>
      <c r="H20" s="287"/>
      <c r="I20" s="287"/>
      <c r="J20" s="283">
        <f t="shared" si="3"/>
        <v>1446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1446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41</v>
      </c>
      <c r="E25" s="287"/>
      <c r="F25" s="287"/>
      <c r="G25" s="283">
        <f t="shared" si="2"/>
        <v>41</v>
      </c>
      <c r="H25" s="287"/>
      <c r="I25" s="287"/>
      <c r="J25" s="283">
        <f t="shared" si="3"/>
        <v>41</v>
      </c>
      <c r="K25" s="287">
        <v>41</v>
      </c>
      <c r="L25" s="287"/>
      <c r="M25" s="287"/>
      <c r="N25" s="283">
        <f t="shared" si="4"/>
        <v>41</v>
      </c>
      <c r="O25" s="287"/>
      <c r="P25" s="287"/>
      <c r="Q25" s="283">
        <f t="shared" si="0"/>
        <v>41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707</v>
      </c>
      <c r="E27" s="287"/>
      <c r="F27" s="287"/>
      <c r="G27" s="283">
        <f t="shared" si="2"/>
        <v>707</v>
      </c>
      <c r="H27" s="287"/>
      <c r="I27" s="287"/>
      <c r="J27" s="283">
        <f t="shared" si="3"/>
        <v>707</v>
      </c>
      <c r="K27" s="287">
        <v>379</v>
      </c>
      <c r="L27" s="287">
        <v>75</v>
      </c>
      <c r="M27" s="287"/>
      <c r="N27" s="283">
        <f t="shared" si="4"/>
        <v>454</v>
      </c>
      <c r="O27" s="287"/>
      <c r="P27" s="287"/>
      <c r="Q27" s="283">
        <f t="shared" si="0"/>
        <v>454</v>
      </c>
      <c r="R27" s="297">
        <f t="shared" si="1"/>
        <v>253</v>
      </c>
    </row>
    <row r="28" spans="1:18">
      <c r="A28" s="296"/>
      <c r="B28" s="281" t="s">
        <v>562</v>
      </c>
      <c r="C28" s="131" t="s">
        <v>632</v>
      </c>
      <c r="D28" s="290">
        <f>SUM(D24:D27)</f>
        <v>748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748</v>
      </c>
      <c r="H28" s="290">
        <f t="shared" si="5"/>
        <v>0</v>
      </c>
      <c r="I28" s="290">
        <f t="shared" si="5"/>
        <v>0</v>
      </c>
      <c r="J28" s="291">
        <f t="shared" si="3"/>
        <v>748</v>
      </c>
      <c r="K28" s="290">
        <f t="shared" si="5"/>
        <v>420</v>
      </c>
      <c r="L28" s="290">
        <f t="shared" si="5"/>
        <v>75</v>
      </c>
      <c r="M28" s="290">
        <f t="shared" si="5"/>
        <v>0</v>
      </c>
      <c r="N28" s="291">
        <f t="shared" si="4"/>
        <v>495</v>
      </c>
      <c r="O28" s="290">
        <f t="shared" si="5"/>
        <v>0</v>
      </c>
      <c r="P28" s="290">
        <f t="shared" si="5"/>
        <v>0</v>
      </c>
      <c r="Q28" s="291">
        <f t="shared" si="0"/>
        <v>495</v>
      </c>
      <c r="R28" s="300">
        <f t="shared" si="1"/>
        <v>253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</v>
      </c>
      <c r="H30" s="293">
        <f t="shared" si="6"/>
        <v>0</v>
      </c>
      <c r="I30" s="293">
        <f t="shared" si="6"/>
        <v>0</v>
      </c>
      <c r="J30" s="293">
        <f t="shared" si="3"/>
        <v>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6</v>
      </c>
      <c r="E34" s="287"/>
      <c r="F34" s="287"/>
      <c r="G34" s="283">
        <f t="shared" si="2"/>
        <v>6</v>
      </c>
      <c r="H34" s="287"/>
      <c r="I34" s="287"/>
      <c r="J34" s="283">
        <f t="shared" si="3"/>
        <v>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6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85</v>
      </c>
      <c r="E40" s="287">
        <v>102</v>
      </c>
      <c r="F40" s="287"/>
      <c r="G40" s="283">
        <f t="shared" si="2"/>
        <v>187</v>
      </c>
      <c r="H40" s="287"/>
      <c r="I40" s="287"/>
      <c r="J40" s="283">
        <f t="shared" si="3"/>
        <v>187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187</v>
      </c>
    </row>
    <row r="41" spans="1:18">
      <c r="A41" s="296"/>
      <c r="B41" s="281" t="s">
        <v>651</v>
      </c>
      <c r="C41" s="129" t="s">
        <v>652</v>
      </c>
      <c r="D41" s="288">
        <f>D30+D35+D40</f>
        <v>91</v>
      </c>
      <c r="E41" s="288">
        <f t="shared" ref="E41:P41" si="10">E30+E35+E40</f>
        <v>102</v>
      </c>
      <c r="F41" s="288">
        <f t="shared" si="10"/>
        <v>0</v>
      </c>
      <c r="G41" s="283">
        <f t="shared" si="2"/>
        <v>193</v>
      </c>
      <c r="H41" s="288">
        <f t="shared" si="10"/>
        <v>0</v>
      </c>
      <c r="I41" s="288">
        <f t="shared" si="10"/>
        <v>0</v>
      </c>
      <c r="J41" s="283">
        <f t="shared" si="3"/>
        <v>193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193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16670</v>
      </c>
      <c r="E43" s="306">
        <f>E19+E20+E22+E28+E41+E42</f>
        <v>431</v>
      </c>
      <c r="F43" s="306">
        <f t="shared" ref="F43:R43" si="11">F19+F20+F22+F28+F41+F42</f>
        <v>153</v>
      </c>
      <c r="G43" s="306">
        <f t="shared" si="11"/>
        <v>16948</v>
      </c>
      <c r="H43" s="306">
        <f t="shared" si="11"/>
        <v>0</v>
      </c>
      <c r="I43" s="306">
        <f t="shared" si="11"/>
        <v>0</v>
      </c>
      <c r="J43" s="306">
        <f t="shared" si="11"/>
        <v>16948</v>
      </c>
      <c r="K43" s="306">
        <f t="shared" si="11"/>
        <v>4928</v>
      </c>
      <c r="L43" s="306">
        <f t="shared" si="11"/>
        <v>258</v>
      </c>
      <c r="M43" s="306">
        <f t="shared" si="11"/>
        <v>16</v>
      </c>
      <c r="N43" s="306">
        <f t="shared" si="11"/>
        <v>5170</v>
      </c>
      <c r="O43" s="306">
        <f t="shared" si="11"/>
        <v>0</v>
      </c>
      <c r="P43" s="306">
        <f t="shared" si="11"/>
        <v>0</v>
      </c>
      <c r="Q43" s="306">
        <f t="shared" si="11"/>
        <v>5170</v>
      </c>
      <c r="R43" s="307">
        <f t="shared" si="11"/>
        <v>11778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Елеонора Цветанова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5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127013845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234</v>
      </c>
      <c r="D30" s="325"/>
      <c r="E30" s="326">
        <f t="shared" si="0"/>
        <v>234</v>
      </c>
      <c r="F30" s="110"/>
    </row>
    <row r="31" spans="1:6">
      <c r="A31" s="327" t="s">
        <v>699</v>
      </c>
      <c r="B31" s="112" t="s">
        <v>700</v>
      </c>
      <c r="C31" s="325">
        <v>237</v>
      </c>
      <c r="D31" s="325"/>
      <c r="E31" s="326">
        <f t="shared" si="0"/>
        <v>237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100</v>
      </c>
      <c r="D35" s="319">
        <f>SUM(D36:D39)</f>
        <v>0</v>
      </c>
      <c r="E35" s="326">
        <f>SUM(E36:E39)</f>
        <v>100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100</v>
      </c>
      <c r="D37" s="325"/>
      <c r="E37" s="326">
        <f t="shared" si="0"/>
        <v>100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v>14</v>
      </c>
      <c r="D40" s="319">
        <f>SUM(D41:D44)</f>
        <v>0</v>
      </c>
      <c r="E40" s="326">
        <f>SUM(E41:E44)</f>
        <v>14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14</v>
      </c>
      <c r="D44" s="325"/>
      <c r="E44" s="326">
        <f t="shared" si="0"/>
        <v>14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585</v>
      </c>
      <c r="D45" s="386">
        <f>D26+D30+D31+D33+D32+D34+D35+D40</f>
        <v>0</v>
      </c>
      <c r="E45" s="387">
        <f>E26+E30+E31+E33+E32+E34+E35+E40</f>
        <v>585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585</v>
      </c>
      <c r="D46" s="392">
        <f>D45+D23+D21+D11</f>
        <v>0</v>
      </c>
      <c r="E46" s="393">
        <f>E45+E23+E21+E11</f>
        <v>585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v>264</v>
      </c>
      <c r="D58" s="113">
        <f>D59+D61</f>
        <v>0</v>
      </c>
      <c r="E58" s="111">
        <f t="shared" si="1"/>
        <v>264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264</v>
      </c>
      <c r="D59" s="160"/>
      <c r="E59" s="111">
        <f t="shared" si="1"/>
        <v>264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149</v>
      </c>
      <c r="D66" s="160"/>
      <c r="E66" s="111">
        <f t="shared" si="1"/>
        <v>149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413</v>
      </c>
      <c r="D68" s="384">
        <f>D54+D58+D63+D64+D65+D66</f>
        <v>0</v>
      </c>
      <c r="E68" s="382">
        <f t="shared" si="1"/>
        <v>413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598</v>
      </c>
      <c r="D77" s="113">
        <f>D78+D80</f>
        <v>0</v>
      </c>
      <c r="E77" s="113">
        <f>E78+E80</f>
        <v>598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523</v>
      </c>
      <c r="D78" s="160"/>
      <c r="E78" s="111">
        <f t="shared" si="1"/>
        <v>523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75</v>
      </c>
      <c r="D80" s="160"/>
      <c r="E80" s="111">
        <f t="shared" si="1"/>
        <v>75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1197</v>
      </c>
      <c r="D87" s="111">
        <f>SUM(D88:D92)+D96</f>
        <v>0</v>
      </c>
      <c r="E87" s="111">
        <f>SUM(E88:E92)+E96</f>
        <v>1197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533</v>
      </c>
      <c r="D89" s="160"/>
      <c r="E89" s="111">
        <f t="shared" si="1"/>
        <v>533</v>
      </c>
      <c r="F89" s="159"/>
    </row>
    <row r="90" spans="1:6">
      <c r="A90" s="327" t="s">
        <v>797</v>
      </c>
      <c r="B90" s="112" t="s">
        <v>798</v>
      </c>
      <c r="C90" s="160">
        <v>396</v>
      </c>
      <c r="D90" s="160"/>
      <c r="E90" s="111">
        <f t="shared" si="1"/>
        <v>396</v>
      </c>
      <c r="F90" s="159"/>
    </row>
    <row r="91" spans="1:6">
      <c r="A91" s="327" t="s">
        <v>799</v>
      </c>
      <c r="B91" s="112" t="s">
        <v>800</v>
      </c>
      <c r="C91" s="160">
        <v>110</v>
      </c>
      <c r="D91" s="160"/>
      <c r="E91" s="111">
        <f t="shared" si="1"/>
        <v>110</v>
      </c>
      <c r="F91" s="159"/>
    </row>
    <row r="92" spans="1:6">
      <c r="A92" s="327" t="s">
        <v>801</v>
      </c>
      <c r="B92" s="112" t="s">
        <v>802</v>
      </c>
      <c r="C92" s="113">
        <f>SUM(C93:C95)</f>
        <v>68</v>
      </c>
      <c r="D92" s="113">
        <f>SUM(D93:D95)</f>
        <v>0</v>
      </c>
      <c r="E92" s="113">
        <f>SUM(E93:E95)</f>
        <v>68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68</v>
      </c>
      <c r="D95" s="160"/>
      <c r="E95" s="111">
        <f t="shared" si="1"/>
        <v>68</v>
      </c>
      <c r="F95" s="159"/>
    </row>
    <row r="96" spans="1:6">
      <c r="A96" s="327" t="s">
        <v>807</v>
      </c>
      <c r="B96" s="112" t="s">
        <v>808</v>
      </c>
      <c r="C96" s="160">
        <v>90</v>
      </c>
      <c r="D96" s="160"/>
      <c r="E96" s="111">
        <f t="shared" si="1"/>
        <v>90</v>
      </c>
      <c r="F96" s="159"/>
    </row>
    <row r="97" spans="1:8">
      <c r="A97" s="327" t="s">
        <v>809</v>
      </c>
      <c r="B97" s="112" t="s">
        <v>810</v>
      </c>
      <c r="C97" s="160">
        <v>67</v>
      </c>
      <c r="D97" s="160"/>
      <c r="E97" s="111">
        <f t="shared" si="1"/>
        <v>67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1862</v>
      </c>
      <c r="D98" s="382">
        <f>D87+D82+D77+D73+D97</f>
        <v>0</v>
      </c>
      <c r="E98" s="382">
        <f>E87+E82+E77+E73+E97</f>
        <v>1862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2275</v>
      </c>
      <c r="D99" s="376">
        <f>D98+D70+D68</f>
        <v>0</v>
      </c>
      <c r="E99" s="376">
        <f>E98+E70+E68</f>
        <v>2275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Елеонора Цветанова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127013845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Елеонора Цветанова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Windows User</cp:lastModifiedBy>
  <cp:revision/>
  <cp:lastPrinted>2025-10-28T09:00:51Z</cp:lastPrinted>
  <dcterms:created xsi:type="dcterms:W3CDTF">2006-09-16T00:00:00Z</dcterms:created>
  <dcterms:modified xsi:type="dcterms:W3CDTF">2025-10-28T10:20:01Z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